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9440" windowHeight="11640" activeTab="0"/>
  </bookViews>
  <sheets>
    <sheet name="Sheet1" sheetId="1" r:id="rId1"/>
  </sheets>
  <externalReferences>
    <externalReference r:id="rId4"/>
  </externalReferences>
  <definedNames/>
  <calcPr calcId="144525"/>
  <extLst/>
</workbook>
</file>

<file path=xl/sharedStrings.xml><?xml version="1.0" encoding="utf-8"?>
<sst xmlns="http://schemas.openxmlformats.org/spreadsheetml/2006/main" count="54" uniqueCount="37">
  <si>
    <t>Đơn vị: Triệu đồng</t>
  </si>
  <si>
    <t>STT</t>
  </si>
  <si>
    <t>NỘI DUNG</t>
  </si>
  <si>
    <t>A</t>
  </si>
  <si>
    <t>B</t>
  </si>
  <si>
    <t>I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</si>
  <si>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</si>
  <si>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</si>
  <si>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</si>
  <si>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</si>
  <si>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</si>
  <si>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</si>
  <si>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</si>
  <si>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</si>
  <si>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Chi chuyển nguồn sang năm sau</t>
  </si>
  <si>
    <t>NGÂN SÁCH CẤP TỈNH</t>
  </si>
  <si>
    <t>Nguồn thu ngân sách</t>
  </si>
  <si>
    <t>Thu ngân sách được hưởng theo phân cấp</t>
  </si>
  <si>
    <t>-</t>
  </si>
  <si>
    <t>Chi ngân sách</t>
  </si>
  <si>
    <t>Chi thuộc nhiệm vụ của ngân sách cấp tỉnh</t>
  </si>
  <si>
    <t>Chi bổ sung cho ngân sách huyện</t>
  </si>
  <si>
    <t>Chi bổ sung cân đối</t>
  </si>
  <si>
    <t>Chi bổ sung có mục tiêu</t>
  </si>
  <si>
    <t>Bội chi NSĐP/Bội thu NSĐP</t>
  </si>
  <si>
    <t>Thu ngân sách huyện được hưởng theo phân cấp</t>
  </si>
  <si>
    <t>Thu bổ sung từ ngân sách cấp tỉnh</t>
  </si>
  <si>
    <t xml:space="preserve">Thu bổ sung cân đối </t>
  </si>
  <si>
    <t>Chi thuộc nhiệm vụ của ngân sách cấp huyện</t>
  </si>
  <si>
    <t>Chi bổ sung cho ngân sách xã</t>
  </si>
  <si>
    <t>DỰ TOÁN</t>
  </si>
  <si>
    <t>(Dự toán đã được Hội đồng nhân dân quyết định)</t>
  </si>
  <si>
    <t>Biểu số 47/CK-NSNN</t>
  </si>
  <si>
    <t xml:space="preserve">CÂN ĐỐI NGUỒN THU, CHI DỰ TOÁN NGÂN SÁCH CẤP TỈNH </t>
  </si>
  <si>
    <t>NGÂN SÁCH HUYỆN (BAO GỒM NGÂN SÁCH CẤP HUYỆN VÀ NGÂN SÁCH XÃ)</t>
  </si>
  <si>
    <t>UBND TỈNH TUYÊN QUANG</t>
  </si>
  <si>
    <t>VÀ NGÂN SÁCH HUYỆN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</si>
</sst>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b/>
      <sz val="12"/>
      <name val="Times New Romanh"/>
      <family val="2"/>
    </font>
    <font>
      <sz val="13"/>
      <name val=".VnTime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15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3" fillId="0" borderId="2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0" borderId="1" xfId="0" applyFont="1" applyFill="1" applyBorder="1"/>
    <xf numFmtId="0" fontId="12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7" fillId="0" borderId="0" xfId="0" applyFont="1" applyFill="1"/>
    <xf numFmtId="0" fontId="3" fillId="0" borderId="3" xfId="0" applyFont="1" applyFill="1" applyBorder="1" applyAlignment="1" quotePrefix="1">
      <alignment horizontal="center"/>
    </xf>
    <xf numFmtId="0" fontId="3" fillId="0" borderId="3" xfId="0" applyFont="1" applyFill="1" applyBorder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3" fontId="3" fillId="0" borderId="3" xfId="0" applyNumberFormat="1" applyFont="1" applyFill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&#272;%206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Đ. B.15"/>
      <sheetName val="B16.31"/>
      <sheetName val="B 17-31"/>
      <sheetName val="B 18.31"/>
      <sheetName val="30.31"/>
      <sheetName val="31.31"/>
      <sheetName val="B 32.31"/>
      <sheetName val="B32.342"/>
      <sheetName val="B 33.31"/>
      <sheetName val="B 34.31"/>
      <sheetName val="B 35.31"/>
      <sheetName val="B.37.31"/>
      <sheetName val="B 39.31"/>
      <sheetName val="B47.31"/>
    </sheetNames>
    <sheetDataSet>
      <sheetData sheetId="0"/>
      <sheetData sheetId="1"/>
      <sheetData sheetId="2"/>
      <sheetData sheetId="3"/>
      <sheetData sheetId="4">
        <row r="10">
          <cell r="E10">
            <v>1005150</v>
          </cell>
        </row>
        <row r="12">
          <cell r="E12">
            <v>1768604</v>
          </cell>
        </row>
        <row r="13">
          <cell r="E13">
            <v>1297572.2088201987</v>
          </cell>
        </row>
        <row r="18">
          <cell r="E18">
            <v>4062127.0652494063</v>
          </cell>
        </row>
        <row r="20">
          <cell r="E20">
            <v>2480607</v>
          </cell>
        </row>
        <row r="21">
          <cell r="E21">
            <v>689961.7911798013</v>
          </cell>
        </row>
        <row r="23">
          <cell r="E23">
            <v>9200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1138850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 topLeftCell="A7">
      <pane xSplit="2" ySplit="1" topLeftCell="C26" activePane="bottomRight" state="frozen"/>
      <selection pane="topLeft" activeCell="A7" sqref="A7"/>
      <selection pane="topRight" activeCell="C7" sqref="C7"/>
      <selection pane="bottomLeft" activeCell="A8" sqref="A8"/>
      <selection pane="bottomRight" activeCell="C33" sqref="C33:C39"/>
    </sheetView>
  </sheetViews>
  <sheetFormatPr defaultColWidth="12.8515625" defaultRowHeight="15"/>
  <cols>
    <col min="1" max="1" width="8.421875" style="3" customWidth="1"/>
    <col min="2" max="2" width="88.140625" style="3" customWidth="1"/>
    <col min="3" max="3" width="26.8515625" style="3" customWidth="1"/>
    <col min="4" max="16384" width="12.8515625" style="3" customWidth="1"/>
  </cols>
  <sheetData>
    <row r="1" spans="1:3" ht="21" customHeight="1">
      <c r="A1" s="15" t="s">
        <v>35</v>
      </c>
      <c r="B1" s="15"/>
      <c r="C1" s="14" t="s">
        <v>32</v>
      </c>
    </row>
    <row r="2" spans="1:3" ht="12.75" customHeight="1">
      <c r="A2" s="4"/>
      <c r="B2" s="4"/>
      <c r="C2" s="2"/>
    </row>
    <row r="3" spans="1:3" ht="21" customHeight="1">
      <c r="A3" s="1" t="s">
        <v>33</v>
      </c>
      <c r="B3" s="25"/>
      <c r="C3" s="26"/>
    </row>
    <row r="4" spans="1:3" ht="21" customHeight="1">
      <c r="A4" s="1" t="s">
        <v>36</v>
      </c>
      <c r="B4" s="25"/>
      <c r="C4" s="2"/>
    </row>
    <row r="5" spans="1:3" ht="21" customHeight="1">
      <c r="A5" s="33" t="s">
        <v>31</v>
      </c>
      <c r="B5" s="34"/>
      <c r="C5" s="33"/>
    </row>
    <row r="6" spans="1:3" ht="19.5" customHeight="1">
      <c r="A6" s="5"/>
      <c r="B6" s="5"/>
      <c r="C6" s="30" t="s">
        <v>0</v>
      </c>
    </row>
    <row r="7" spans="1:3" s="27" customFormat="1" ht="39.75" customHeight="1">
      <c r="A7" s="28" t="s">
        <v>1</v>
      </c>
      <c r="B7" s="29" t="s">
        <v>2</v>
      </c>
      <c r="C7" s="28" t="s">
        <v>30</v>
      </c>
    </row>
    <row r="8" spans="1:3" s="6" customFormat="1" ht="21.95" customHeight="1">
      <c r="A8" s="7" t="s">
        <v>3</v>
      </c>
      <c r="B8" s="16" t="s">
        <v>15</v>
      </c>
      <c r="C8" s="8"/>
    </row>
    <row r="9" spans="1:3" s="6" customFormat="1" ht="21.95" customHeight="1">
      <c r="A9" s="9" t="s">
        <v>5</v>
      </c>
      <c r="B9" s="17" t="s">
        <v>16</v>
      </c>
      <c r="C9" s="21">
        <f>C10+C11+C14+C15+C16</f>
        <v>4071326.2088201987</v>
      </c>
    </row>
    <row r="10" spans="1:3" s="6" customFormat="1" ht="21.95" customHeight="1">
      <c r="A10" s="11">
        <v>1</v>
      </c>
      <c r="B10" s="18" t="s">
        <v>17</v>
      </c>
      <c r="C10" s="12">
        <f>'[1]30.31'!$E$10</f>
        <v>1005150</v>
      </c>
    </row>
    <row r="11" spans="1:3" s="6" customFormat="1" ht="21.95" customHeight="1">
      <c r="A11" s="13">
        <f>A10+1</f>
        <v>2</v>
      </c>
      <c r="B11" s="18" t="s">
        <v>7</v>
      </c>
      <c r="C11" s="12">
        <f>C12+C13</f>
        <v>3066176.2088201987</v>
      </c>
    </row>
    <row r="12" spans="1:3" s="6" customFormat="1" ht="21.95" customHeight="1">
      <c r="A12" s="11" t="s">
        <v>18</v>
      </c>
      <c r="B12" s="18" t="s">
        <v>8</v>
      </c>
      <c r="C12" s="12">
        <f>'[1]30.31'!$E$12</f>
        <v>1768604</v>
      </c>
    </row>
    <row r="13" spans="1:3" s="6" customFormat="1" ht="21.95" customHeight="1">
      <c r="A13" s="11" t="s">
        <v>18</v>
      </c>
      <c r="B13" s="18" t="s">
        <v>9</v>
      </c>
      <c r="C13" s="12">
        <f>'[1]30.31'!$E$13</f>
        <v>1297572.2088201987</v>
      </c>
    </row>
    <row r="14" spans="1:3" s="6" customFormat="1" ht="21.95" customHeight="1">
      <c r="A14" s="13">
        <f>A11+1</f>
        <v>3</v>
      </c>
      <c r="B14" s="18" t="s">
        <v>11</v>
      </c>
      <c r="C14" s="12"/>
    </row>
    <row r="15" spans="1:3" s="6" customFormat="1" ht="21.95" customHeight="1">
      <c r="A15" s="13">
        <f>A14+1</f>
        <v>4</v>
      </c>
      <c r="B15" s="18" t="s">
        <v>12</v>
      </c>
      <c r="C15" s="12"/>
    </row>
    <row r="16" spans="1:3" s="6" customFormat="1" ht="21.95" customHeight="1">
      <c r="A16" s="13">
        <f>A15+1</f>
        <v>5</v>
      </c>
      <c r="B16" s="18" t="s">
        <v>13</v>
      </c>
      <c r="C16" s="12"/>
    </row>
    <row r="17" spans="1:3" s="6" customFormat="1" ht="21.95" customHeight="1">
      <c r="A17" s="9" t="s">
        <v>6</v>
      </c>
      <c r="B17" s="17" t="s">
        <v>19</v>
      </c>
      <c r="C17" s="21">
        <f>C18+C19+C22</f>
        <v>7232695.856429208</v>
      </c>
    </row>
    <row r="18" spans="1:3" s="6" customFormat="1" ht="21.95" customHeight="1">
      <c r="A18" s="11">
        <v>1</v>
      </c>
      <c r="B18" s="19" t="s">
        <v>20</v>
      </c>
      <c r="C18" s="12">
        <f>'[1]30.31'!$E$18</f>
        <v>4062127.0652494063</v>
      </c>
    </row>
    <row r="19" spans="1:3" s="6" customFormat="1" ht="21.95" customHeight="1">
      <c r="A19" s="13">
        <v>2</v>
      </c>
      <c r="B19" s="18" t="s">
        <v>21</v>
      </c>
      <c r="C19" s="12">
        <f>C20+C21</f>
        <v>3170568.7911798013</v>
      </c>
    </row>
    <row r="20" spans="1:3" s="6" customFormat="1" ht="21.95" customHeight="1">
      <c r="A20" s="11" t="s">
        <v>18</v>
      </c>
      <c r="B20" s="18" t="s">
        <v>22</v>
      </c>
      <c r="C20" s="12">
        <f>'[1]30.31'!$E$20</f>
        <v>2480607</v>
      </c>
    </row>
    <row r="21" spans="1:3" s="6" customFormat="1" ht="21.95" customHeight="1">
      <c r="A21" s="11" t="s">
        <v>18</v>
      </c>
      <c r="B21" s="18" t="s">
        <v>23</v>
      </c>
      <c r="C21" s="12">
        <f>'[1]30.31'!$E$21</f>
        <v>689961.7911798013</v>
      </c>
    </row>
    <row r="22" spans="1:3" s="6" customFormat="1" ht="21.95" customHeight="1">
      <c r="A22" s="13">
        <v>3</v>
      </c>
      <c r="B22" s="18" t="s">
        <v>14</v>
      </c>
      <c r="C22" s="12">
        <f>'[1]30.31'!$E$22</f>
        <v>0</v>
      </c>
    </row>
    <row r="23" spans="1:3" s="22" customFormat="1" ht="21.95" customHeight="1">
      <c r="A23" s="9" t="s">
        <v>10</v>
      </c>
      <c r="B23" s="20" t="s">
        <v>24</v>
      </c>
      <c r="C23" s="21">
        <f>'[1]30.31'!$E$23</f>
        <v>9200</v>
      </c>
    </row>
    <row r="24" spans="1:3" s="6" customFormat="1" ht="21" customHeight="1">
      <c r="A24" s="31" t="s">
        <v>4</v>
      </c>
      <c r="B24" s="32" t="s">
        <v>34</v>
      </c>
      <c r="C24" s="10"/>
    </row>
    <row r="25" spans="1:3" s="6" customFormat="1" ht="21.95" customHeight="1">
      <c r="A25" s="9" t="s">
        <v>5</v>
      </c>
      <c r="B25" s="17" t="s">
        <v>16</v>
      </c>
      <c r="C25" s="21">
        <f>C26+C27</f>
        <v>4309418.791179801</v>
      </c>
    </row>
    <row r="26" spans="1:3" s="6" customFormat="1" ht="21.95" customHeight="1">
      <c r="A26" s="11">
        <v>1</v>
      </c>
      <c r="B26" s="18" t="s">
        <v>25</v>
      </c>
      <c r="C26" s="12">
        <f>'[1]B 39.31'!$D$11</f>
        <v>1138850</v>
      </c>
    </row>
    <row r="27" spans="1:3" s="6" customFormat="1" ht="21.95" customHeight="1">
      <c r="A27" s="13">
        <f>A26+1</f>
        <v>2</v>
      </c>
      <c r="B27" s="18" t="s">
        <v>26</v>
      </c>
      <c r="C27" s="12">
        <f>C28+C29</f>
        <v>3170568.7911798013</v>
      </c>
    </row>
    <row r="28" spans="1:3" s="6" customFormat="1" ht="21.95" customHeight="1">
      <c r="A28" s="11" t="s">
        <v>18</v>
      </c>
      <c r="B28" s="18" t="s">
        <v>27</v>
      </c>
      <c r="C28" s="12">
        <f>C20</f>
        <v>2480607</v>
      </c>
    </row>
    <row r="29" spans="1:3" s="6" customFormat="1" ht="21.95" customHeight="1">
      <c r="A29" s="11" t="s">
        <v>18</v>
      </c>
      <c r="B29" s="18" t="s">
        <v>9</v>
      </c>
      <c r="C29" s="12">
        <f>C21</f>
        <v>689961.7911798013</v>
      </c>
    </row>
    <row r="30" spans="1:3" s="6" customFormat="1" ht="21.95" customHeight="1">
      <c r="A30" s="13">
        <f>A27+1</f>
        <v>3</v>
      </c>
      <c r="B30" s="18" t="s">
        <v>12</v>
      </c>
      <c r="C30" s="12"/>
    </row>
    <row r="31" spans="1:3" s="6" customFormat="1" ht="21.95" customHeight="1">
      <c r="A31" s="13">
        <f>A30+1</f>
        <v>4</v>
      </c>
      <c r="B31" s="18" t="s">
        <v>13</v>
      </c>
      <c r="C31" s="12"/>
    </row>
    <row r="32" spans="1:3" s="6" customFormat="1" ht="21.95" customHeight="1">
      <c r="A32" s="9" t="s">
        <v>6</v>
      </c>
      <c r="B32" s="17" t="s">
        <v>19</v>
      </c>
      <c r="C32" s="12"/>
    </row>
    <row r="33" spans="1:3" s="6" customFormat="1" ht="21.95" customHeight="1">
      <c r="A33" s="11">
        <v>1</v>
      </c>
      <c r="B33" s="18" t="s">
        <v>28</v>
      </c>
      <c r="C33" s="21">
        <f>C25</f>
        <v>4309418.791179801</v>
      </c>
    </row>
    <row r="34" spans="1:3" s="6" customFormat="1" ht="21.95" customHeight="1">
      <c r="A34" s="13">
        <v>2</v>
      </c>
      <c r="B34" s="18" t="s">
        <v>29</v>
      </c>
      <c r="C34" s="12"/>
    </row>
    <row r="35" spans="1:3" s="6" customFormat="1" ht="21.95" customHeight="1">
      <c r="A35" s="11" t="s">
        <v>18</v>
      </c>
      <c r="B35" s="18" t="s">
        <v>22</v>
      </c>
      <c r="C35" s="12"/>
    </row>
    <row r="36" spans="1:3" s="6" customFormat="1" ht="21.95" customHeight="1">
      <c r="A36" s="11" t="s">
        <v>18</v>
      </c>
      <c r="B36" s="18" t="s">
        <v>23</v>
      </c>
      <c r="C36" s="12"/>
    </row>
    <row r="37" spans="1:3" s="6" customFormat="1" ht="21.95" customHeight="1">
      <c r="A37" s="23">
        <v>3</v>
      </c>
      <c r="B37" s="24" t="s">
        <v>14</v>
      </c>
      <c r="C37" s="35"/>
    </row>
    <row r="38" spans="1:3" ht="18.75">
      <c r="A38" s="6"/>
      <c r="B38" s="6"/>
      <c r="C38" s="6"/>
    </row>
    <row r="39" spans="1:3" ht="18.75">
      <c r="A39" s="6"/>
      <c r="B39" s="6"/>
      <c r="C39" s="6"/>
    </row>
    <row r="40" spans="1:3" ht="22.5" customHeight="1">
      <c r="A40" s="6"/>
      <c r="B40" s="6"/>
      <c r="C40" s="6"/>
    </row>
    <row r="41" spans="1:3" ht="18.75">
      <c r="A41" s="6"/>
      <c r="B41" s="6"/>
      <c r="C41" s="6"/>
    </row>
    <row r="42" spans="1:3" ht="18.75">
      <c r="A42" s="6"/>
      <c r="B42" s="6"/>
      <c r="C42" s="6"/>
    </row>
    <row r="43" spans="1:3" ht="18.75">
      <c r="A43" s="6"/>
      <c r="B43" s="6"/>
      <c r="C43" s="6"/>
    </row>
    <row r="44" spans="1:3" ht="18.75">
      <c r="A44" s="6"/>
      <c r="B44" s="6"/>
      <c r="C44" s="6"/>
    </row>
  </sheetData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419C0-1830-4F22-A584-547FE22DC2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80A25C-AE20-4842-8DFA-EBB3D349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To Thi Phuong Binh</cp:lastModifiedBy>
  <dcterms:created xsi:type="dcterms:W3CDTF">2018-08-22T07:49:45Z</dcterms:created>
  <dcterms:modified xsi:type="dcterms:W3CDTF">2021-01-15T09:42:01Z</dcterms:modified>
  <cp:category/>
  <cp:version/>
  <cp:contentType/>
  <cp:contentStatus/>
</cp:coreProperties>
</file>