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2"/>
  <workbookPr/>
  <bookViews>
    <workbookView xWindow="65416" yWindow="65416" windowWidth="19440" windowHeight="11640" activeTab="0"/>
  </bookViews>
  <sheets>
    <sheet name="Sheet1" sheetId="1" r:id="rId1"/>
  </sheets>
  <externalReferences>
    <externalReference r:id="rId4"/>
  </externalReferences>
  <definedNames>
    <definedName name="_xlnm.Print_Area" localSheetId="0">'Sheet1'!$A$1:$E$31</definedName>
  </definedNames>
  <calcPr calcId="144525"/>
</workbook>
</file>

<file path=xl/sharedStrings.xml><?xml version="1.0" encoding="utf-8"?>
<sst xmlns="http://schemas.openxmlformats.org/spreadsheetml/2006/main" count="51" uniqueCount="44">
  <si>
    <t>Đơn vị: Triệu đồng</t>
  </si>
  <si>
    <t>STT</t>
  </si>
  <si>
    <t>NỘI DUNG</t>
  </si>
  <si>
    <t>A</t>
  </si>
  <si>
    <t>B</t>
  </si>
  <si>
    <t>I</t>
  </si>
  <si>
    <t>II</t>
  </si>
  <si>
    <t>III</t>
  </si>
  <si>
    <t>IV</t>
  </si>
  <si>
    <t>V</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</si>
  <si>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</si>
  <si>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</si>
  <si>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</si>
  <si>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</si>
  <si>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</si>
  <si>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 quốc gia</t>
  </si>
  <si>
    <t>Chi các chương trình mục tiêu, nhiệm vụ</t>
  </si>
  <si>
    <t>C</t>
  </si>
  <si>
    <t>NGÂN SÁCH CẤP TỈNH</t>
  </si>
  <si>
    <t>-</t>
  </si>
  <si>
    <t>NSĐP</t>
  </si>
  <si>
    <t>CHIA RA</t>
  </si>
  <si>
    <t>NGÂN SÁCH HUYỆN</t>
  </si>
  <si>
    <t>TỔNG CHI NGÂN SÁCH ĐỊA PHƯƠNG</t>
  </si>
  <si>
    <t>CHI CÂN ĐỐI NGÂN SÁCH ĐỊA PHƯƠNG</t>
  </si>
  <si>
    <t>Chi đầu tư phát triển</t>
  </si>
  <si>
    <t>Chi đầu tư cho các dự án</t>
  </si>
  <si>
    <t>Trong đó chia theo lĩnh vực:</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</si>
  <si>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</si>
  <si>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</si>
  <si>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</si>
  <si>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</si>
  <si>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</si>
  <si>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</si>
  <si>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</si>
  <si>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</si>
  <si>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</si>
  <si>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CÁC CHƯƠNG TRÌNH MỤC TIÊU</t>
  </si>
  <si>
    <t>CHI CHUYỂN NGUỒN SANG NĂM SAU</t>
  </si>
  <si>
    <t>(Dự toán đã được Hội đồng nhân dân quyết định)</t>
  </si>
  <si>
    <t>Biểu số 49/CK-NSNN</t>
  </si>
  <si>
    <t>UBND TỈNH TUYÊN QUANG</t>
  </si>
  <si>
    <t>DỰ TOÁN CHI NGÂN SÁCH ĐỊA PHƯƠNG, CHI NGÂN SÁCH CẤP TỈNH 
VÀ CHI NGÂN SÁCH HUYỆN THEO CƠ CẤU CHI NĂM 2021</t>
  </si>
  <si>
    <t>Bao gồm trích phát triển quỹ đất từ nguồn thu tiền sử dụng đất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</si>
</sst>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quot;&quot;;_(@_)"/>
  </numFmts>
  <fonts count="17">
    <font>
      <sz val="11"/>
      <color theme="1"/>
      <name val="Calibri"/>
      <family val="2"/>
      <scheme val="minor"/>
    </font>
    <font>
      <sz val="10"/>
      <name val="Arial"/>
      <family val="2"/>
    </font>
    <font>
      <sz val="12"/>
      <name val=".VnArial Narrow"/>
      <family val="2"/>
    </font>
    <font>
      <b/>
      <sz val="12"/>
      <name val="Times New Roman"/>
      <family val="1"/>
    </font>
    <font>
      <sz val="12"/>
      <name val="Times New Roman"/>
      <family val="1"/>
    </font>
    <font>
      <i/>
      <sz val="12"/>
      <name val="Times New Roman"/>
      <family val="1"/>
    </font>
    <font>
      <sz val="13"/>
      <name val="Times New Roman"/>
      <family val="1"/>
    </font>
    <font>
      <b/>
      <sz val="14"/>
      <name val="Times New Roman"/>
      <family val="1"/>
    </font>
    <font>
      <i/>
      <sz val="14"/>
      <name val="Times New Roman"/>
      <family val="1"/>
    </font>
    <font>
      <sz val="14"/>
      <name val="Times New Roman"/>
      <family val="1"/>
    </font>
    <font>
      <b/>
      <sz val="11"/>
      <name val="Times New Roman"/>
      <family val="1"/>
    </font>
    <font>
      <sz val="16"/>
      <name val="Times New Roman"/>
      <family val="1"/>
    </font>
    <font>
      <sz val="12"/>
      <name val=".VnTime"/>
      <family val="2"/>
    </font>
    <font>
      <sz val="13"/>
      <name val=".VnTime"/>
      <family val="2"/>
    </font>
    <font>
      <b/>
      <sz val="12"/>
      <name val="Times New Roman h"/>
      <family val="2"/>
    </font>
    <font>
      <sz val="11"/>
      <name val="Times New Roman"/>
      <family val="1"/>
    </font>
    <font>
      <i/>
      <sz val="11"/>
      <name val="Times New Roman"/>
      <family val="1"/>
    </font>
  </fonts>
  <fills count="2">
    <fill>
      <patternFill/>
    </fill>
    <fill>
      <patternFill patternType="gray125"/>
    </fill>
  </fills>
  <borders count="8">
    <border>
      <left/>
      <right/>
      <top/>
      <bottom/>
      <diagonal/>
    </border>
    <border>
      <left style="thin"/>
      <right style="thin"/>
      <top/>
      <bottom/>
    </border>
    <border>
      <left style="thin"/>
      <right style="thin"/>
      <top style="hair"/>
      <bottom style="hair"/>
    </border>
    <border>
      <left style="thin"/>
      <right style="thin"/>
      <top style="thin"/>
      <bottom style="hair"/>
    </border>
    <border>
      <left style="thin"/>
      <right style="thin"/>
      <top style="hair"/>
      <bottom style="thin"/>
    </border>
    <border>
      <left style="thin"/>
      <right style="thin"/>
      <top style="thin"/>
      <bottom/>
    </border>
    <border>
      <left style="thin"/>
      <right/>
      <top style="thin"/>
      <bottom style="thin"/>
    </border>
    <border>
      <left/>
      <right style="thin"/>
      <top style="thin"/>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164" fontId="13" fillId="0" borderId="0" applyFont="0" applyFill="0" applyBorder="0" applyAlignment="0" applyProtection="0"/>
    <xf numFmtId="0" fontId="12" fillId="0" borderId="0">
      <alignment/>
      <protection/>
    </xf>
    <xf numFmtId="0" fontId="1" fillId="0" borderId="0">
      <alignment/>
      <protection/>
    </xf>
    <xf numFmtId="0" fontId="2" fillId="0" borderId="0">
      <alignment/>
      <protection/>
    </xf>
    <xf numFmtId="0" fontId="0" fillId="0" borderId="0">
      <alignment/>
      <protection/>
    </xf>
    <xf numFmtId="0" fontId="12" fillId="0" borderId="0">
      <alignment/>
      <protection/>
    </xf>
    <xf numFmtId="0" fontId="15" fillId="0" borderId="0">
      <alignment/>
      <protection/>
    </xf>
    <xf numFmtId="0" fontId="2" fillId="0" borderId="0">
      <alignment/>
      <protection/>
    </xf>
  </cellStyleXfs>
  <cellXfs count="54">
    <xf numFmtId="0" fontId="0" fillId="0" borderId="0" xfId="0"/>
    <xf numFmtId="0" fontId="5" fillId="0" borderId="0" xfId="0" applyNumberFormat="1" applyFont="1" applyFill="1" applyAlignment="1">
      <alignment vertical="center" wrapText="1"/>
    </xf>
    <xf numFmtId="0" fontId="10" fillId="0" borderId="1"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2" xfId="0" applyFont="1" applyFill="1" applyBorder="1" applyAlignment="1" quotePrefix="1">
      <alignment horizontal="center" vertical="center" wrapText="1"/>
    </xf>
    <xf numFmtId="0" fontId="5" fillId="0" borderId="2" xfId="0" applyFont="1" applyFill="1" applyBorder="1" applyAlignment="1">
      <alignment vertical="center" wrapText="1"/>
    </xf>
    <xf numFmtId="0" fontId="4" fillId="0" borderId="2"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14" fillId="0" borderId="2" xfId="0" applyFont="1" applyFill="1" applyBorder="1" applyAlignment="1">
      <alignment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vertical="center" wrapText="1"/>
    </xf>
    <xf numFmtId="0" fontId="3" fillId="0" borderId="0" xfId="0" applyFont="1" applyFill="1" applyAlignment="1">
      <alignment horizontal="left" vertical="center"/>
    </xf>
    <xf numFmtId="0" fontId="3" fillId="0" borderId="0" xfId="0" applyFont="1" applyFill="1" applyAlignment="1">
      <alignment horizontal="centerContinuous" vertical="center"/>
    </xf>
    <xf numFmtId="0" fontId="3" fillId="0" borderId="0" xfId="0" applyFont="1" applyFill="1" applyAlignment="1">
      <alignment horizontal="right"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horizontal="centerContinuous" vertical="center" wrapText="1"/>
    </xf>
    <xf numFmtId="0" fontId="7" fillId="0" borderId="0" xfId="0" applyFont="1" applyFill="1" applyAlignment="1">
      <alignment horizontal="centerContinuous" vertical="center" wrapText="1"/>
    </xf>
    <xf numFmtId="0" fontId="11" fillId="0" borderId="0" xfId="0" applyFont="1" applyFill="1" applyAlignment="1">
      <alignment horizontal="centerContinuous" vertical="center"/>
    </xf>
    <xf numFmtId="0" fontId="7" fillId="0" borderId="0" xfId="0" applyFont="1" applyFill="1" applyAlignment="1" quotePrefix="1">
      <alignment horizontal="centerContinuous" vertical="center"/>
    </xf>
    <xf numFmtId="0" fontId="4" fillId="0" borderId="0" xfId="0" applyFont="1" applyFill="1" applyAlignment="1">
      <alignment horizontal="centerContinuous" vertical="center"/>
    </xf>
    <xf numFmtId="0" fontId="8" fillId="0" borderId="0" xfId="0" applyFont="1" applyFill="1" applyAlignment="1">
      <alignment horizontal="left" vertical="center"/>
    </xf>
    <xf numFmtId="0" fontId="16" fillId="0" borderId="0" xfId="0" applyFont="1" applyFill="1" applyBorder="1" applyAlignment="1">
      <alignment horizontal="right" vertical="center"/>
    </xf>
    <xf numFmtId="0" fontId="6" fillId="0" borderId="0" xfId="0" applyFont="1" applyFill="1" applyAlignment="1">
      <alignment vertical="center"/>
    </xf>
    <xf numFmtId="3" fontId="3" fillId="0" borderId="3" xfId="0" applyNumberFormat="1" applyFont="1" applyFill="1" applyBorder="1" applyAlignment="1">
      <alignment vertical="center"/>
    </xf>
    <xf numFmtId="0" fontId="9" fillId="0" borderId="0" xfId="0" applyFont="1" applyFill="1" applyAlignment="1">
      <alignment vertical="center"/>
    </xf>
    <xf numFmtId="3" fontId="3" fillId="0" borderId="2" xfId="0" applyNumberFormat="1" applyFont="1" applyFill="1" applyBorder="1" applyAlignment="1">
      <alignment vertical="center"/>
    </xf>
    <xf numFmtId="0" fontId="8" fillId="0" borderId="0" xfId="0" applyFont="1" applyFill="1" applyAlignment="1">
      <alignment vertical="center"/>
    </xf>
    <xf numFmtId="3" fontId="4" fillId="0" borderId="2" xfId="0" applyNumberFormat="1" applyFont="1" applyFill="1" applyBorder="1" applyAlignment="1">
      <alignment vertical="center"/>
    </xf>
    <xf numFmtId="3" fontId="8" fillId="0" borderId="2" xfId="0" applyNumberFormat="1" applyFont="1" applyFill="1" applyBorder="1" applyAlignment="1">
      <alignment vertical="center"/>
    </xf>
    <xf numFmtId="3" fontId="9" fillId="0" borderId="2" xfId="0" applyNumberFormat="1" applyFont="1" applyFill="1" applyBorder="1" applyAlignment="1">
      <alignment vertical="center"/>
    </xf>
    <xf numFmtId="3" fontId="5" fillId="0" borderId="2" xfId="0" applyNumberFormat="1" applyFont="1" applyFill="1" applyBorder="1" applyAlignment="1">
      <alignment vertical="center"/>
    </xf>
    <xf numFmtId="0" fontId="3" fillId="0" borderId="2" xfId="0" applyFont="1" applyFill="1" applyBorder="1" applyAlignment="1">
      <alignment vertical="center"/>
    </xf>
    <xf numFmtId="3" fontId="14" fillId="0" borderId="2" xfId="0" applyNumberFormat="1" applyFont="1" applyFill="1" applyBorder="1" applyAlignment="1">
      <alignment vertical="center"/>
    </xf>
    <xf numFmtId="0" fontId="3" fillId="0" borderId="2" xfId="0" applyFont="1" applyFill="1" applyBorder="1" applyAlignment="1">
      <alignment vertical="center"/>
    </xf>
    <xf numFmtId="0" fontId="4" fillId="0" borderId="4" xfId="0" applyFont="1" applyFill="1" applyBorder="1" applyAlignment="1">
      <alignment vertical="center"/>
    </xf>
    <xf numFmtId="3" fontId="5" fillId="0" borderId="4" xfId="0" applyNumberFormat="1" applyFont="1" applyFill="1" applyBorder="1" applyAlignment="1">
      <alignment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5" fillId="0" borderId="0" xfId="0" applyNumberFormat="1" applyFont="1" applyFill="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cellXfs>
  <cellStyles count="16">
    <cellStyle name="Normal" xfId="0"/>
    <cellStyle name="Percent" xfId="15"/>
    <cellStyle name="Currency" xfId="16"/>
    <cellStyle name="Currency [0]" xfId="17"/>
    <cellStyle name="Comma" xfId="18"/>
    <cellStyle name="Comma [0]" xfId="19"/>
    <cellStyle name="Comma 2" xfId="20"/>
    <cellStyle name="Currency 2" xfId="21"/>
    <cellStyle name="HAI" xfId="22"/>
    <cellStyle name="Normal 2" xfId="23"/>
    <cellStyle name="Normal 3" xfId="24"/>
    <cellStyle name="Normal 4" xfId="25"/>
    <cellStyle name="Normal 5" xfId="26"/>
    <cellStyle name="Normal 6" xfId="27"/>
    <cellStyle name="Normal 7" xfId="28"/>
    <cellStyle name="Normal 8"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Q&#272;%2065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Đ. B.15"/>
      <sheetName val="B16.31"/>
      <sheetName val="B 17-31"/>
      <sheetName val="B 18.31"/>
      <sheetName val="30.31"/>
      <sheetName val="31.31"/>
      <sheetName val="B 32.31"/>
      <sheetName val="B32.342"/>
      <sheetName val="B 33.31"/>
      <sheetName val="B 34.31"/>
      <sheetName val="B 35.31"/>
      <sheetName val="B.37.31"/>
      <sheetName val="B 39.31"/>
      <sheetName val="B47.31"/>
    </sheetNames>
    <sheetDataSet>
      <sheetData sheetId="0"/>
      <sheetData sheetId="1"/>
      <sheetData sheetId="2"/>
      <sheetData sheetId="3"/>
      <sheetData sheetId="4"/>
      <sheetData sheetId="5"/>
      <sheetData sheetId="6"/>
      <sheetData sheetId="7"/>
      <sheetData sheetId="8">
        <row r="9">
          <cell r="D9">
            <v>2737568.0652494063</v>
          </cell>
          <cell r="E9">
            <v>4309418.591179801</v>
          </cell>
        </row>
        <row r="11">
          <cell r="D11">
            <v>544717</v>
          </cell>
          <cell r="E11">
            <v>240600</v>
          </cell>
        </row>
        <row r="14">
          <cell r="E14">
            <v>240600</v>
          </cell>
        </row>
        <row r="15">
          <cell r="D15">
            <v>22000</v>
          </cell>
        </row>
        <row r="17">
          <cell r="D17">
            <v>21100</v>
          </cell>
        </row>
        <row r="18">
          <cell r="D18">
            <v>2088855.3052200002</v>
          </cell>
          <cell r="E18">
            <v>3894840.5512092076</v>
          </cell>
        </row>
        <row r="20">
          <cell r="D20">
            <v>551996.9180000001</v>
          </cell>
          <cell r="E20">
            <v>1955070.9500404196</v>
          </cell>
        </row>
        <row r="21">
          <cell r="D21">
            <v>15509</v>
          </cell>
          <cell r="E21">
            <v>1400</v>
          </cell>
        </row>
        <row r="22">
          <cell r="D22">
            <v>1700</v>
          </cell>
        </row>
        <row r="23">
          <cell r="D23">
            <v>1200</v>
          </cell>
        </row>
        <row r="24">
          <cell r="D24">
            <v>79995.760029406</v>
          </cell>
          <cell r="E24">
            <v>53677.039970594</v>
          </cell>
        </row>
        <row r="31">
          <cell r="D31">
            <v>1324559</v>
          </cell>
        </row>
      </sheetData>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abSelected="1" workbookViewId="0" topLeftCell="A1">
      <selection activeCell="A3" sqref="A3:XFD3"/>
    </sheetView>
  </sheetViews>
  <sheetFormatPr defaultColWidth="12.8515625" defaultRowHeight="15"/>
  <cols>
    <col min="1" max="1" width="6.421875" style="25" customWidth="1"/>
    <col min="2" max="2" width="52.57421875" style="25" customWidth="1"/>
    <col min="3" max="5" width="12.00390625" style="25" customWidth="1"/>
    <col min="6" max="6" width="15.8515625" style="25" customWidth="1"/>
    <col min="7" max="16384" width="12.8515625" style="25" customWidth="1"/>
  </cols>
  <sheetData>
    <row r="1" spans="1:6" ht="21" customHeight="1">
      <c r="A1" s="21" t="s">
        <v>41</v>
      </c>
      <c r="B1" s="22"/>
      <c r="C1" s="22"/>
      <c r="D1" s="22"/>
      <c r="E1" s="23" t="s">
        <v>40</v>
      </c>
      <c r="F1" s="24"/>
    </row>
    <row r="2" spans="1:5" ht="36.75" customHeight="1">
      <c r="A2" s="26" t="s">
        <v>42</v>
      </c>
      <c r="B2" s="27"/>
      <c r="C2" s="27"/>
      <c r="D2" s="27"/>
      <c r="E2" s="28"/>
    </row>
    <row r="3" spans="1:7" ht="21" customHeight="1">
      <c r="A3" s="49" t="s">
        <v>39</v>
      </c>
      <c r="B3" s="49"/>
      <c r="C3" s="49"/>
      <c r="D3" s="49"/>
      <c r="E3" s="49"/>
      <c r="F3" s="1"/>
      <c r="G3" s="1"/>
    </row>
    <row r="4" spans="1:5" ht="12.75" customHeight="1">
      <c r="A4" s="29"/>
      <c r="B4" s="29"/>
      <c r="C4" s="29"/>
      <c r="D4" s="29"/>
      <c r="E4" s="30"/>
    </row>
    <row r="5" spans="1:5" ht="19.5" customHeight="1">
      <c r="A5" s="31"/>
      <c r="B5" s="31"/>
      <c r="C5" s="31"/>
      <c r="D5" s="31"/>
      <c r="E5" s="32" t="s">
        <v>0</v>
      </c>
    </row>
    <row r="6" spans="1:5" s="33" customFormat="1" ht="19.5" customHeight="1">
      <c r="A6" s="47" t="s">
        <v>1</v>
      </c>
      <c r="B6" s="47" t="s">
        <v>2</v>
      </c>
      <c r="C6" s="50" t="s">
        <v>20</v>
      </c>
      <c r="D6" s="52" t="s">
        <v>21</v>
      </c>
      <c r="E6" s="53"/>
    </row>
    <row r="7" spans="1:5" s="33" customFormat="1" ht="48" customHeight="1">
      <c r="A7" s="48"/>
      <c r="B7" s="48"/>
      <c r="C7" s="51"/>
      <c r="D7" s="2" t="s">
        <v>18</v>
      </c>
      <c r="E7" s="2" t="s">
        <v>22</v>
      </c>
    </row>
    <row r="8" spans="1:5" s="35" customFormat="1" ht="22.15" customHeight="1">
      <c r="A8" s="4"/>
      <c r="B8" s="5" t="s">
        <v>23</v>
      </c>
      <c r="C8" s="34">
        <f>C9+C28+C31</f>
        <v>8371544.656429207</v>
      </c>
      <c r="D8" s="34">
        <f aca="true" t="shared" si="0" ref="D8:E8">D9+D28+D31</f>
        <v>4062127.0652494063</v>
      </c>
      <c r="E8" s="34">
        <f t="shared" si="0"/>
        <v>4309417.591179801</v>
      </c>
    </row>
    <row r="9" spans="1:6" s="35" customFormat="1" ht="22.15" customHeight="1">
      <c r="A9" s="6" t="s">
        <v>3</v>
      </c>
      <c r="B9" s="7" t="s">
        <v>24</v>
      </c>
      <c r="C9" s="36">
        <f>D9+E9</f>
        <v>7046985.656429207</v>
      </c>
      <c r="D9" s="36">
        <f>'[1]B 33.31'!$D$9</f>
        <v>2737568.0652494063</v>
      </c>
      <c r="E9" s="36">
        <f>'[1]B 33.31'!$E$9-1</f>
        <v>4309417.591179801</v>
      </c>
      <c r="F9" s="35" t="s">
        <v>43</v>
      </c>
    </row>
    <row r="10" spans="1:5" s="37" customFormat="1" ht="22.15" customHeight="1">
      <c r="A10" s="6" t="s">
        <v>5</v>
      </c>
      <c r="B10" s="7" t="s">
        <v>25</v>
      </c>
      <c r="C10" s="36">
        <f>C11+C18+C19</f>
        <v>806417</v>
      </c>
      <c r="D10" s="36">
        <f aca="true" t="shared" si="1" ref="D10:E10">D11+D18+D19</f>
        <v>565817</v>
      </c>
      <c r="E10" s="36">
        <f t="shared" si="1"/>
        <v>240600</v>
      </c>
    </row>
    <row r="11" spans="1:5" s="37" customFormat="1" ht="22.15" customHeight="1">
      <c r="A11" s="8">
        <v>1</v>
      </c>
      <c r="B11" s="9" t="s">
        <v>26</v>
      </c>
      <c r="C11" s="38">
        <f>D11+E11</f>
        <v>785317</v>
      </c>
      <c r="D11" s="38">
        <f>'[1]B 33.31'!$D$11</f>
        <v>544717</v>
      </c>
      <c r="E11" s="38">
        <f>'[1]B 33.31'!$E$11</f>
        <v>240600</v>
      </c>
    </row>
    <row r="12" spans="1:5" s="37" customFormat="1" ht="22.15" customHeight="1">
      <c r="A12" s="10"/>
      <c r="B12" s="9" t="s">
        <v>27</v>
      </c>
      <c r="C12" s="39"/>
      <c r="D12" s="39"/>
      <c r="E12" s="40"/>
    </row>
    <row r="13" spans="1:5" s="37" customFormat="1" ht="22.15" customHeight="1">
      <c r="A13" s="11" t="s">
        <v>19</v>
      </c>
      <c r="B13" s="12" t="s">
        <v>34</v>
      </c>
      <c r="C13" s="39"/>
      <c r="D13" s="39"/>
      <c r="E13" s="40"/>
    </row>
    <row r="14" spans="1:5" s="37" customFormat="1" ht="22.15" customHeight="1">
      <c r="A14" s="11" t="s">
        <v>19</v>
      </c>
      <c r="B14" s="12" t="s">
        <v>35</v>
      </c>
      <c r="C14" s="39"/>
      <c r="D14" s="39"/>
      <c r="E14" s="40"/>
    </row>
    <row r="15" spans="1:5" s="37" customFormat="1" ht="22.15" customHeight="1">
      <c r="A15" s="10"/>
      <c r="B15" s="9" t="s">
        <v>28</v>
      </c>
      <c r="C15" s="39"/>
      <c r="D15" s="39"/>
      <c r="E15" s="40"/>
    </row>
    <row r="16" spans="1:5" s="37" customFormat="1" ht="22.15" customHeight="1">
      <c r="A16" s="11" t="s">
        <v>19</v>
      </c>
      <c r="B16" s="12" t="s">
        <v>29</v>
      </c>
      <c r="C16" s="41">
        <f>D16+E16</f>
        <v>240600</v>
      </c>
      <c r="D16" s="41"/>
      <c r="E16" s="41">
        <f>'[1]B 33.31'!$E$14</f>
        <v>240600</v>
      </c>
    </row>
    <row r="17" spans="1:5" s="37" customFormat="1" ht="22.15" customHeight="1">
      <c r="A17" s="11" t="s">
        <v>19</v>
      </c>
      <c r="B17" s="12" t="s">
        <v>30</v>
      </c>
      <c r="C17" s="41">
        <f>D17+E17</f>
        <v>22000</v>
      </c>
      <c r="D17" s="41">
        <f>'[1]B 33.31'!$D$15</f>
        <v>22000</v>
      </c>
      <c r="E17" s="38"/>
    </row>
    <row r="18" spans="1:5" s="37" customFormat="1" ht="69.75" customHeight="1">
      <c r="A18" s="8">
        <v>2</v>
      </c>
      <c r="B18" s="3" t="s">
        <v>31</v>
      </c>
      <c r="C18" s="39"/>
      <c r="D18" s="39"/>
      <c r="E18" s="40"/>
    </row>
    <row r="19" spans="1:5" s="37" customFormat="1" ht="22.15" customHeight="1">
      <c r="A19" s="8">
        <v>3</v>
      </c>
      <c r="B19" s="9" t="s">
        <v>32</v>
      </c>
      <c r="C19" s="38">
        <f>D19+E19</f>
        <v>21100</v>
      </c>
      <c r="D19" s="38">
        <f>'[1]B 33.31'!$D$17</f>
        <v>21100</v>
      </c>
      <c r="E19" s="40"/>
    </row>
    <row r="20" spans="1:5" s="35" customFormat="1" ht="22.15" customHeight="1">
      <c r="A20" s="6" t="s">
        <v>6</v>
      </c>
      <c r="B20" s="7" t="s">
        <v>10</v>
      </c>
      <c r="C20" s="36">
        <f>D20+E20</f>
        <v>5983695.856429208</v>
      </c>
      <c r="D20" s="36">
        <f>'[1]B 33.31'!$D$18</f>
        <v>2088855.3052200002</v>
      </c>
      <c r="E20" s="36">
        <f>'[1]B 33.31'!$E$18</f>
        <v>3894840.5512092076</v>
      </c>
    </row>
    <row r="21" spans="1:5" s="35" customFormat="1" ht="22.15" customHeight="1">
      <c r="A21" s="6"/>
      <c r="B21" s="13" t="s">
        <v>33</v>
      </c>
      <c r="C21" s="39"/>
      <c r="D21" s="39"/>
      <c r="E21" s="40"/>
    </row>
    <row r="22" spans="1:5" s="35" customFormat="1" ht="22.15" customHeight="1">
      <c r="A22" s="14">
        <v>1</v>
      </c>
      <c r="B22" s="15" t="s">
        <v>34</v>
      </c>
      <c r="C22" s="41">
        <f>D22+E22</f>
        <v>2507067.8680404196</v>
      </c>
      <c r="D22" s="41">
        <f>'[1]B 33.31'!$D$20</f>
        <v>551996.9180000001</v>
      </c>
      <c r="E22" s="41">
        <f>'[1]B 33.31'!$E$20</f>
        <v>1955070.9500404196</v>
      </c>
    </row>
    <row r="23" spans="1:5" s="35" customFormat="1" ht="22.15" customHeight="1">
      <c r="A23" s="14">
        <v>2</v>
      </c>
      <c r="B23" s="15" t="s">
        <v>35</v>
      </c>
      <c r="C23" s="41">
        <f>D23+E23</f>
        <v>16909</v>
      </c>
      <c r="D23" s="41">
        <f>'[1]B 33.31'!$D$21</f>
        <v>15509</v>
      </c>
      <c r="E23" s="41">
        <f>'[1]B 33.31'!$E$21</f>
        <v>1400</v>
      </c>
    </row>
    <row r="24" spans="1:5" s="35" customFormat="1" ht="24" customHeight="1">
      <c r="A24" s="16" t="s">
        <v>7</v>
      </c>
      <c r="B24" s="7" t="s">
        <v>11</v>
      </c>
      <c r="C24" s="36">
        <f>D24+E24</f>
        <v>1700</v>
      </c>
      <c r="D24" s="36">
        <f>'[1]B 33.31'!$D$22</f>
        <v>1700</v>
      </c>
      <c r="E24" s="36"/>
    </row>
    <row r="25" spans="1:5" s="35" customFormat="1" ht="22.15" customHeight="1">
      <c r="A25" s="6" t="s">
        <v>8</v>
      </c>
      <c r="B25" s="7" t="s">
        <v>12</v>
      </c>
      <c r="C25" s="36">
        <f>D25+E25</f>
        <v>1200</v>
      </c>
      <c r="D25" s="36">
        <f>'[1]B 33.31'!$D$23</f>
        <v>1200</v>
      </c>
      <c r="E25" s="36"/>
    </row>
    <row r="26" spans="1:5" s="35" customFormat="1" ht="22.15" customHeight="1">
      <c r="A26" s="6" t="s">
        <v>9</v>
      </c>
      <c r="B26" s="7" t="s">
        <v>13</v>
      </c>
      <c r="C26" s="36">
        <f>D26+E26</f>
        <v>133672.8</v>
      </c>
      <c r="D26" s="36">
        <f>'[1]B 33.31'!$D$24</f>
        <v>79995.760029406</v>
      </c>
      <c r="E26" s="36">
        <f>'[1]B 33.31'!$E$24</f>
        <v>53677.039970594</v>
      </c>
    </row>
    <row r="27" spans="1:5" s="35" customFormat="1" ht="22.15" customHeight="1">
      <c r="A27" s="6" t="s">
        <v>36</v>
      </c>
      <c r="B27" s="17" t="s">
        <v>14</v>
      </c>
      <c r="C27" s="42"/>
      <c r="D27" s="42"/>
      <c r="E27" s="41"/>
    </row>
    <row r="28" spans="1:5" s="35" customFormat="1" ht="22.15" customHeight="1">
      <c r="A28" s="6" t="s">
        <v>4</v>
      </c>
      <c r="B28" s="18" t="s">
        <v>37</v>
      </c>
      <c r="C28" s="43">
        <f>C30</f>
        <v>1324559</v>
      </c>
      <c r="D28" s="43">
        <f>D30</f>
        <v>1324559</v>
      </c>
      <c r="E28" s="41"/>
    </row>
    <row r="29" spans="1:5" s="35" customFormat="1" ht="22.15" customHeight="1">
      <c r="A29" s="6" t="s">
        <v>5</v>
      </c>
      <c r="B29" s="7" t="s">
        <v>15</v>
      </c>
      <c r="C29" s="44"/>
      <c r="D29" s="36"/>
      <c r="E29" s="41"/>
    </row>
    <row r="30" spans="1:5" s="35" customFormat="1" ht="22.15" customHeight="1">
      <c r="A30" s="6" t="s">
        <v>6</v>
      </c>
      <c r="B30" s="7" t="s">
        <v>16</v>
      </c>
      <c r="C30" s="36">
        <f>D30+E30</f>
        <v>1324559</v>
      </c>
      <c r="D30" s="36">
        <f>'[1]B 33.31'!$D$31</f>
        <v>1324559</v>
      </c>
      <c r="E30" s="41"/>
    </row>
    <row r="31" spans="1:5" s="35" customFormat="1" ht="22.15" customHeight="1">
      <c r="A31" s="19" t="s">
        <v>17</v>
      </c>
      <c r="B31" s="20" t="s">
        <v>38</v>
      </c>
      <c r="C31" s="45"/>
      <c r="D31" s="45"/>
      <c r="E31" s="46"/>
    </row>
    <row r="32" spans="1:5" ht="18.75">
      <c r="A32" s="35"/>
      <c r="B32" s="35"/>
      <c r="C32" s="35"/>
      <c r="D32" s="35"/>
      <c r="E32" s="35"/>
    </row>
    <row r="33" spans="1:5" ht="18.75">
      <c r="A33" s="35"/>
      <c r="B33" s="35"/>
      <c r="C33" s="35"/>
      <c r="D33" s="35"/>
      <c r="E33" s="35"/>
    </row>
    <row r="34" spans="1:5" ht="18.75">
      <c r="A34" s="35"/>
      <c r="B34" s="35"/>
      <c r="C34" s="35"/>
      <c r="D34" s="35"/>
      <c r="E34" s="35"/>
    </row>
    <row r="35" spans="1:5" ht="18.75">
      <c r="A35" s="35"/>
      <c r="B35" s="35"/>
      <c r="C35" s="35"/>
      <c r="D35" s="35"/>
      <c r="E35" s="35"/>
    </row>
  </sheetData>
  <mergeCells count="5">
    <mergeCell ref="A6:A7"/>
    <mergeCell ref="B6:B7"/>
    <mergeCell ref="A3:E3"/>
    <mergeCell ref="C6:C7"/>
    <mergeCell ref="D6:E6"/>
  </mergeCells>
  <printOptions horizontalCentered="1"/>
  <pageMargins left="0.4" right="0.3" top="0.45" bottom="0.3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4FE9C4-1866-45C7-A88E-23403EAC8761}">
  <ds:schemaRefs>
    <ds:schemaRef ds:uri="http://schemas.microsoft.com/sharepoint/v3/contenttype/forms"/>
  </ds:schemaRefs>
</ds:datastoreItem>
</file>

<file path=customXml/itemProps2.xml><?xml version="1.0" encoding="utf-8"?>
<ds:datastoreItem xmlns:ds="http://schemas.openxmlformats.org/officeDocument/2006/customXml" ds:itemID="{E3D9E48C-0B59-469E-8391-63E88F456C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Lương Xuân</dc:creator>
  <cp:keywords/>
  <dc:description/>
  <cp:lastModifiedBy>To Thi Phuong Binh</cp:lastModifiedBy>
  <cp:lastPrinted>2021-01-18T07:41:04Z</cp:lastPrinted>
  <dcterms:created xsi:type="dcterms:W3CDTF">2018-08-22T07:49:45Z</dcterms:created>
  <dcterms:modified xsi:type="dcterms:W3CDTF">2021-01-18T07:41:53Z</dcterms:modified>
  <cp:category/>
  <cp:version/>
  <cp:contentType/>
  <cp:contentStatus/>
</cp:coreProperties>
</file>