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bookViews>
    <workbookView xWindow="65416" yWindow="65416" windowWidth="19440" windowHeight="11640" activeTab="0"/>
  </bookViews>
  <sheets>
    <sheet name="Sheet1" sheetId="1" r:id="rId1"/>
  </sheets>
  <externalReferences>
    <externalReference r:id="rId4"/>
  </externalReferences>
  <definedNames>
    <definedName name="_xlnm.Print_Area" localSheetId="0">'Sheet1'!$A$1:$C$43</definedName>
  </definedNames>
  <calcPr calcId="144525"/>
  <extLst/>
</workbook>
</file>

<file path=xl/sharedStrings.xml><?xml version="1.0" encoding="utf-8"?>
<sst xmlns="http://schemas.openxmlformats.org/spreadsheetml/2006/main" count="64" uniqueCount="52">
  <si>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</si>
  <si>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</si>
  <si>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</si>
  <si>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</si>
  <si>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</si>
  <si>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</si>
  <si>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</si>
  <si>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</si>
  <si>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</si>
  <si>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</si>
  <si>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</si>
  <si>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</si>
  <si>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</si>
  <si>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</si>
  <si>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</si>
  <si>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</si>
  <si>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</si>
  <si>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</si>
  <si>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</si>
  <si>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</si>
  <si>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</si>
  <si>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</si>
  <si>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</si>
  <si>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</si>
  <si>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</si>
  <si>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</si>
  <si>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</si>
  <si>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</si>
  <si>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</si>
  <si>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</si>
  <si>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</si>
  <si>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</si>
  <si>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</si>
  <si>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</si>
  <si>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</si>
  <si>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</si>
  <si>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</si>
  <si>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</si>
  <si>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</si>
  <si>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</si>
  <si>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</si>
  <si>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</si>
  <si>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</si>
  <si>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</si>
  <si>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</si>
  <si>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</si>
  <si>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</si>
  <si>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(Dự toán đã được Hội đồng nhân dân quyết định)</t>
  </si>
  <si>
    <t>Biểu số 50/CK-NSNN</t>
  </si>
  <si>
    <t>UBND TỈNH TUYÊN QUANG</t>
  </si>
  <si>
    <t>DỰ TOÁN CHI NGÂN SÁCH CẤP TỈNH THEO TỪNG LĨNH VỰC NĂM 2021</t>
  </si>
  <si>
    <t>Đã bao gồm chi CTMT vốn sự nghiệp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</si>
</sst>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4">
    <font>
      <sz val="11"/>
      <color theme="1"/>
      <name val="Calibri"/>
      <family val="2"/>
      <scheme val="minor"/>
    </font>
    <font>
      <sz val="10"/>
      <name val="Arial"/>
      <family val="2"/>
    </font>
    <font>
      <sz val="12"/>
      <name val=".VnArial Narrow"/>
      <family val="2"/>
    </font>
    <font>
      <b/>
      <sz val="12"/>
      <name val="Times New Roman"/>
      <family val="1"/>
    </font>
    <font>
      <sz val="12"/>
      <name val=".VnTime"/>
      <family val="2"/>
    </font>
    <font>
      <sz val="12"/>
      <name val="Times New Roman"/>
      <family val="1"/>
    </font>
    <font>
      <i/>
      <sz val="12"/>
      <name val="Times New Roman"/>
      <family val="1"/>
    </font>
    <font>
      <i/>
      <sz val="13"/>
      <name val="Times New Roman"/>
      <family val="1"/>
    </font>
    <font>
      <b/>
      <sz val="13"/>
      <name val="Times New Roman"/>
      <family val="1"/>
    </font>
    <font>
      <sz val="13"/>
      <name val="Times New Roman"/>
      <family val="1"/>
    </font>
    <font>
      <sz val="13"/>
      <name val=".VnTime"/>
      <family val="2"/>
    </font>
    <font>
      <sz val="11"/>
      <name val="Times New Roman"/>
      <family val="1"/>
    </font>
    <font>
      <sz val="13"/>
      <name val="VnTime"/>
      <family val="2"/>
    </font>
    <font>
      <i/>
      <sz val="11"/>
      <name val="Times New Roman"/>
      <family val="1"/>
    </font>
  </fonts>
  <fills count="2">
    <fill>
      <patternFill/>
    </fill>
    <fill>
      <patternFill patternType="gray125"/>
    </fill>
  </fills>
  <borders count="6">
    <border>
      <left/>
      <right/>
      <top/>
      <bottom/>
      <diagonal/>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6" fontId="1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0" fontId="0" fillId="0" borderId="0">
      <alignment/>
      <protection/>
    </xf>
    <xf numFmtId="0" fontId="4" fillId="0" borderId="0">
      <alignment/>
      <protection/>
    </xf>
    <xf numFmtId="0" fontId="11" fillId="0" borderId="0">
      <alignment/>
      <protection/>
    </xf>
    <xf numFmtId="0" fontId="2" fillId="0" borderId="0">
      <alignment/>
      <protection/>
    </xf>
    <xf numFmtId="0" fontId="12" fillId="0" borderId="0">
      <alignment/>
      <protection/>
    </xf>
  </cellStyleXfs>
  <cellXfs count="41">
    <xf numFmtId="0" fontId="0" fillId="0" borderId="0" xfId="0"/>
    <xf numFmtId="0" fontId="5" fillId="0" borderId="1" xfId="30" applyFont="1" applyFill="1" applyBorder="1" applyAlignment="1">
      <alignment horizontal="center" wrapText="1"/>
      <protection/>
    </xf>
    <xf numFmtId="164" fontId="5" fillId="0" borderId="1" xfId="30" applyNumberFormat="1" applyFont="1" applyFill="1" applyBorder="1" applyAlignment="1">
      <alignment wrapText="1"/>
      <protection/>
    </xf>
    <xf numFmtId="0" fontId="5" fillId="0" borderId="1" xfId="30" applyFont="1" applyFill="1" applyBorder="1" applyAlignment="1">
      <alignment horizontal="center" vertical="center" wrapText="1"/>
      <protection/>
    </xf>
    <xf numFmtId="164" fontId="5" fillId="0" borderId="1" xfId="30" applyNumberFormat="1" applyFont="1" applyFill="1" applyBorder="1" applyAlignment="1">
      <alignment horizontal="justify" wrapText="1"/>
      <protection/>
    </xf>
    <xf numFmtId="0" fontId="9" fillId="0" borderId="0" xfId="28" applyFont="1" applyFill="1">
      <alignment/>
      <protection/>
    </xf>
    <xf numFmtId="0" fontId="8" fillId="0" borderId="0" xfId="28" applyFont="1" applyFill="1" applyAlignment="1">
      <alignment vertical="top"/>
      <protection/>
    </xf>
    <xf numFmtId="165" fontId="8" fillId="0" borderId="0" xfId="20" applyNumberFormat="1" applyFont="1" applyFill="1"/>
    <xf numFmtId="0" fontId="9" fillId="0" borderId="0" xfId="28" applyFont="1" applyFill="1" applyAlignment="1">
      <alignment horizontal="right"/>
      <protection/>
    </xf>
    <xf numFmtId="44" fontId="7" fillId="0" borderId="0" xfId="21" applyFont="1" applyFill="1" applyAlignment="1">
      <alignment horizontal="right"/>
    </xf>
    <xf numFmtId="0" fontId="3" fillId="0" borderId="2" xfId="28" applyFont="1" applyFill="1" applyBorder="1" applyAlignment="1">
      <alignment horizontal="center" vertical="center" wrapText="1"/>
      <protection/>
    </xf>
    <xf numFmtId="165" fontId="3" fillId="0" borderId="2" xfId="20" applyNumberFormat="1" applyFont="1" applyFill="1" applyBorder="1" applyAlignment="1">
      <alignment horizontal="center" vertical="center" wrapText="1"/>
    </xf>
    <xf numFmtId="0" fontId="3" fillId="0" borderId="3" xfId="28" applyFont="1" applyFill="1" applyBorder="1" applyAlignment="1">
      <alignment horizontal="center" wrapText="1"/>
      <protection/>
    </xf>
    <xf numFmtId="0" fontId="3" fillId="0" borderId="1" xfId="28" applyFont="1" applyFill="1" applyBorder="1" applyAlignment="1">
      <alignment horizontal="center" wrapText="1"/>
      <protection/>
    </xf>
    <xf numFmtId="0" fontId="3" fillId="0" borderId="1" xfId="28" applyFont="1" applyFill="1" applyBorder="1" applyAlignment="1">
      <alignment horizontal="left" wrapText="1"/>
      <protection/>
    </xf>
    <xf numFmtId="0" fontId="5" fillId="0" borderId="1" xfId="28" applyFont="1" applyFill="1" applyBorder="1" applyAlignment="1">
      <alignment horizontal="left" wrapText="1"/>
      <protection/>
    </xf>
    <xf numFmtId="0" fontId="3" fillId="0" borderId="1" xfId="28" applyFont="1" applyFill="1" applyBorder="1" applyAlignment="1">
      <alignment wrapText="1"/>
      <protection/>
    </xf>
    <xf numFmtId="0" fontId="5" fillId="0" borderId="1" xfId="28" applyFont="1" applyFill="1" applyBorder="1" applyAlignment="1">
      <alignment horizontal="center" wrapText="1"/>
      <protection/>
    </xf>
    <xf numFmtId="0" fontId="6" fillId="0" borderId="1" xfId="28" applyFont="1" applyFill="1" applyBorder="1" applyAlignment="1">
      <alignment wrapText="1"/>
      <protection/>
    </xf>
    <xf numFmtId="0" fontId="3" fillId="0" borderId="4" xfId="28" applyFont="1" applyFill="1" applyBorder="1" applyAlignment="1">
      <alignment horizontal="center" wrapText="1"/>
      <protection/>
    </xf>
    <xf numFmtId="0" fontId="3" fillId="0" borderId="4" xfId="28" applyFont="1" applyFill="1" applyBorder="1" applyAlignment="1">
      <alignment wrapText="1"/>
      <protection/>
    </xf>
    <xf numFmtId="165" fontId="9" fillId="0" borderId="0" xfId="20" applyNumberFormat="1" applyFont="1" applyFill="1"/>
    <xf numFmtId="165" fontId="8" fillId="0" borderId="0" xfId="20" applyNumberFormat="1" applyFont="1" applyFill="1" applyAlignment="1">
      <alignment horizontal="right"/>
    </xf>
    <xf numFmtId="165" fontId="13" fillId="0" borderId="0" xfId="20" applyNumberFormat="1" applyFont="1" applyFill="1" applyAlignment="1">
      <alignment horizontal="right"/>
    </xf>
    <xf numFmtId="0" fontId="9" fillId="0" borderId="0" xfId="28" applyFont="1" applyFill="1" applyAlignment="1">
      <alignment horizontal="center"/>
      <protection/>
    </xf>
    <xf numFmtId="165" fontId="3" fillId="0" borderId="3" xfId="20" applyNumberFormat="1" applyFont="1" applyFill="1" applyBorder="1" applyAlignment="1">
      <alignment/>
    </xf>
    <xf numFmtId="0" fontId="8" fillId="0" borderId="0" xfId="28" applyFont="1" applyFill="1">
      <alignment/>
      <protection/>
    </xf>
    <xf numFmtId="165" fontId="3" fillId="0" borderId="1" xfId="20" applyNumberFormat="1" applyFont="1" applyFill="1" applyBorder="1" applyAlignment="1">
      <alignment/>
    </xf>
    <xf numFmtId="165" fontId="5" fillId="0" borderId="1" xfId="20" applyNumberFormat="1" applyFont="1" applyFill="1" applyBorder="1" applyAlignment="1">
      <alignment/>
    </xf>
    <xf numFmtId="0" fontId="3" fillId="0" borderId="0" xfId="0" applyFont="1" applyFill="1" applyAlignment="1">
      <alignment horizontal="left"/>
    </xf>
    <xf numFmtId="0" fontId="5" fillId="0" borderId="1" xfId="0" applyFont="1" applyFill="1" applyBorder="1" applyAlignment="1">
      <alignment horizontal="center" wrapText="1"/>
    </xf>
    <xf numFmtId="164" fontId="5" fillId="0" borderId="1" xfId="0" applyNumberFormat="1" applyFont="1" applyFill="1" applyBorder="1" applyAlignment="1">
      <alignment wrapText="1"/>
    </xf>
    <xf numFmtId="164" fontId="6" fillId="0" borderId="1" xfId="0" applyNumberFormat="1" applyFont="1" applyFill="1" applyBorder="1" applyAlignment="1">
      <alignment wrapText="1"/>
    </xf>
    <xf numFmtId="0" fontId="7" fillId="0" borderId="0" xfId="28" applyFont="1" applyFill="1" applyAlignment="1">
      <alignment horizontal="center"/>
      <protection/>
    </xf>
    <xf numFmtId="165" fontId="5" fillId="0" borderId="1" xfId="20" applyNumberFormat="1" applyFont="1" applyFill="1" applyBorder="1" applyAlignment="1">
      <alignment/>
    </xf>
    <xf numFmtId="165" fontId="3" fillId="0" borderId="1" xfId="20" applyNumberFormat="1" applyFont="1" applyFill="1" applyBorder="1" applyAlignment="1">
      <alignment/>
    </xf>
    <xf numFmtId="165" fontId="3" fillId="0" borderId="5" xfId="20" applyNumberFormat="1" applyFont="1" applyFill="1" applyBorder="1" applyAlignment="1">
      <alignment/>
    </xf>
    <xf numFmtId="3" fontId="8" fillId="0" borderId="0" xfId="28" applyNumberFormat="1" applyFont="1" applyFill="1">
      <alignment/>
      <protection/>
    </xf>
    <xf numFmtId="165" fontId="8" fillId="0" borderId="4" xfId="20" applyNumberFormat="1" applyFont="1" applyFill="1" applyBorder="1" applyAlignment="1">
      <alignment horizontal="right"/>
    </xf>
    <xf numFmtId="0" fontId="8" fillId="0" borderId="0" xfId="28" applyFont="1" applyFill="1" applyAlignment="1">
      <alignment horizontal="center"/>
      <protection/>
    </xf>
    <xf numFmtId="0" fontId="7" fillId="0" borderId="0" xfId="28" applyFont="1" applyFill="1" applyAlignment="1">
      <alignment horizontal="center"/>
      <protection/>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272;%206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Đ. B.15"/>
      <sheetName val="B16.31"/>
      <sheetName val="B 17-31"/>
      <sheetName val="B 18.31"/>
      <sheetName val="30.31"/>
      <sheetName val="31.31"/>
      <sheetName val="B 32.31"/>
      <sheetName val="B32.342"/>
      <sheetName val="B 33.31"/>
      <sheetName val="B 34.31"/>
      <sheetName val="B 35.31"/>
      <sheetName val="B.37.31"/>
      <sheetName val="B 39.31"/>
      <sheetName val="B47.31"/>
    </sheetNames>
    <sheetDataSet>
      <sheetData sheetId="0"/>
      <sheetData sheetId="1"/>
      <sheetData sheetId="2"/>
      <sheetData sheetId="3"/>
      <sheetData sheetId="4"/>
      <sheetData sheetId="5"/>
      <sheetData sheetId="6"/>
      <sheetData sheetId="7"/>
      <sheetData sheetId="8"/>
      <sheetData sheetId="9">
        <row r="9">
          <cell r="C9">
            <v>3170567.791179801</v>
          </cell>
        </row>
        <row r="10">
          <cell r="C10">
            <v>4060218.0652494063</v>
          </cell>
        </row>
        <row r="12">
          <cell r="C12">
            <v>565817</v>
          </cell>
        </row>
        <row r="21">
          <cell r="C21">
            <v>1321089</v>
          </cell>
        </row>
        <row r="22">
          <cell r="C22">
            <v>2086946.3052200002</v>
          </cell>
        </row>
        <row r="23">
          <cell r="C23">
            <v>551996.9180000001</v>
          </cell>
        </row>
        <row r="24">
          <cell r="C24">
            <v>15509</v>
          </cell>
        </row>
        <row r="27">
          <cell r="C27">
            <v>554075.26722</v>
          </cell>
        </row>
        <row r="28">
          <cell r="C28">
            <v>57475</v>
          </cell>
        </row>
        <row r="29">
          <cell r="C29">
            <v>36600</v>
          </cell>
        </row>
        <row r="30">
          <cell r="C30">
            <v>1466</v>
          </cell>
        </row>
        <row r="31">
          <cell r="C31">
            <v>249154</v>
          </cell>
        </row>
        <row r="32">
          <cell r="C32">
            <v>478212</v>
          </cell>
        </row>
        <row r="33">
          <cell r="C33">
            <v>23136.12</v>
          </cell>
        </row>
        <row r="35">
          <cell r="C35">
            <v>1700</v>
          </cell>
        </row>
        <row r="36">
          <cell r="C36">
            <v>1200</v>
          </cell>
        </row>
        <row r="37">
          <cell r="C37">
            <v>79995.760029406</v>
          </cell>
        </row>
        <row r="38">
          <cell r="C38">
            <v>3470</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workbookViewId="0" topLeftCell="A1">
      <selection activeCell="A1" sqref="A1:A1048576"/>
    </sheetView>
  </sheetViews>
  <sheetFormatPr defaultColWidth="11.7109375" defaultRowHeight="15"/>
  <cols>
    <col min="1" max="1" width="6.7109375" style="5" customWidth="1"/>
    <col min="2" max="2" width="66.421875" style="5" customWidth="1"/>
    <col min="3" max="3" width="20.00390625" style="21" customWidth="1"/>
    <col min="4" max="4" width="39.28125" style="5" customWidth="1"/>
    <col min="5" max="16384" width="11.7109375" style="5" customWidth="1"/>
  </cols>
  <sheetData>
    <row r="1" spans="1:3" ht="15">
      <c r="A1" s="29" t="s">
        <v>49</v>
      </c>
      <c r="C1" s="22" t="s">
        <v>48</v>
      </c>
    </row>
    <row r="2" spans="1:3" ht="15">
      <c r="A2" s="6"/>
      <c r="C2" s="7"/>
    </row>
    <row r="3" spans="1:3" ht="15">
      <c r="A3" s="39" t="s">
        <v>50</v>
      </c>
      <c r="B3" s="39"/>
      <c r="C3" s="39"/>
    </row>
    <row r="4" spans="1:3" ht="15">
      <c r="A4" s="40" t="s">
        <v>47</v>
      </c>
      <c r="B4" s="40"/>
      <c r="C4" s="40"/>
    </row>
    <row r="5" spans="1:3" ht="15">
      <c r="A5" s="33"/>
      <c r="B5" s="33"/>
      <c r="C5" s="33"/>
    </row>
    <row r="6" spans="1:3" ht="15">
      <c r="A6" s="8"/>
      <c r="B6" s="9"/>
      <c r="C6" s="23" t="s">
        <v>0</v>
      </c>
    </row>
    <row r="7" spans="1:3" s="24" customFormat="1" ht="36" customHeight="1">
      <c r="A7" s="10" t="s">
        <v>1</v>
      </c>
      <c r="B7" s="10" t="s">
        <v>2</v>
      </c>
      <c r="C7" s="11" t="s">
        <v>26</v>
      </c>
    </row>
    <row r="8" spans="1:3" s="26" customFormat="1" ht="18" customHeight="1">
      <c r="A8" s="12"/>
      <c r="B8" s="12" t="s">
        <v>10</v>
      </c>
      <c r="C8" s="25">
        <f>C9+C10</f>
        <v>7230785.856429207</v>
      </c>
    </row>
    <row r="9" spans="1:3" s="26" customFormat="1" ht="18" customHeight="1">
      <c r="A9" s="13" t="s">
        <v>3</v>
      </c>
      <c r="B9" s="14" t="s">
        <v>27</v>
      </c>
      <c r="C9" s="27">
        <f>'[1]B 34.31'!$C$9</f>
        <v>3170567.791179801</v>
      </c>
    </row>
    <row r="10" spans="1:5" s="26" customFormat="1" ht="18" customHeight="1">
      <c r="A10" s="13" t="s">
        <v>4</v>
      </c>
      <c r="B10" s="14" t="s">
        <v>28</v>
      </c>
      <c r="C10" s="27">
        <f>'[1]B 34.31'!$C$10</f>
        <v>4060218.0652494063</v>
      </c>
      <c r="D10" s="26" t="s">
        <v>51</v>
      </c>
      <c r="E10" s="37">
        <f>'[1]B 34.31'!$C$38</f>
        <v>3470</v>
      </c>
    </row>
    <row r="11" spans="1:3" s="26" customFormat="1" ht="18" customHeight="1">
      <c r="A11" s="13"/>
      <c r="B11" s="15" t="s">
        <v>21</v>
      </c>
      <c r="C11" s="27"/>
    </row>
    <row r="12" spans="1:3" s="26" customFormat="1" ht="18" customHeight="1">
      <c r="A12" s="13" t="s">
        <v>5</v>
      </c>
      <c r="B12" s="16" t="s">
        <v>17</v>
      </c>
      <c r="C12" s="27">
        <f>C13+C25+C26</f>
        <v>1886906</v>
      </c>
    </row>
    <row r="13" spans="1:3" s="26" customFormat="1" ht="18" customHeight="1">
      <c r="A13" s="30">
        <v>1</v>
      </c>
      <c r="B13" s="31" t="s">
        <v>18</v>
      </c>
      <c r="C13" s="34">
        <f>'[1]B 34.31'!$C$12</f>
        <v>565817</v>
      </c>
    </row>
    <row r="14" spans="1:3" s="26" customFormat="1" ht="18" customHeight="1">
      <c r="A14" s="30"/>
      <c r="B14" s="32" t="s">
        <v>21</v>
      </c>
      <c r="C14" s="27"/>
    </row>
    <row r="15" spans="1:3" s="26" customFormat="1" ht="18" customHeight="1">
      <c r="A15" s="1" t="s">
        <v>29</v>
      </c>
      <c r="B15" s="2" t="s">
        <v>22</v>
      </c>
      <c r="C15" s="27"/>
    </row>
    <row r="16" spans="1:3" s="26" customFormat="1" ht="18" customHeight="1">
      <c r="A16" s="1" t="s">
        <v>30</v>
      </c>
      <c r="B16" s="2" t="s">
        <v>23</v>
      </c>
      <c r="C16" s="27"/>
    </row>
    <row r="17" spans="1:3" s="26" customFormat="1" ht="18" customHeight="1">
      <c r="A17" s="1" t="s">
        <v>31</v>
      </c>
      <c r="B17" s="2" t="s">
        <v>32</v>
      </c>
      <c r="C17" s="27"/>
    </row>
    <row r="18" spans="1:3" s="26" customFormat="1" ht="18" customHeight="1">
      <c r="A18" s="1" t="s">
        <v>33</v>
      </c>
      <c r="B18" s="2" t="s">
        <v>34</v>
      </c>
      <c r="C18" s="27"/>
    </row>
    <row r="19" spans="1:3" s="26" customFormat="1" ht="18" customHeight="1">
      <c r="A19" s="1" t="s">
        <v>35</v>
      </c>
      <c r="B19" s="2" t="s">
        <v>36</v>
      </c>
      <c r="C19" s="27"/>
    </row>
    <row r="20" spans="1:3" s="26" customFormat="1" ht="18" customHeight="1">
      <c r="A20" s="1" t="s">
        <v>37</v>
      </c>
      <c r="B20" s="2" t="s">
        <v>38</v>
      </c>
      <c r="C20" s="27"/>
    </row>
    <row r="21" spans="1:3" s="26" customFormat="1" ht="18" customHeight="1">
      <c r="A21" s="1" t="s">
        <v>39</v>
      </c>
      <c r="B21" s="2" t="s">
        <v>40</v>
      </c>
      <c r="C21" s="27"/>
    </row>
    <row r="22" spans="1:3" s="26" customFormat="1" ht="18" customHeight="1">
      <c r="A22" s="1" t="s">
        <v>41</v>
      </c>
      <c r="B22" s="2" t="s">
        <v>42</v>
      </c>
      <c r="C22" s="27"/>
    </row>
    <row r="23" spans="1:3" s="26" customFormat="1" ht="18" customHeight="1">
      <c r="A23" s="1" t="s">
        <v>43</v>
      </c>
      <c r="B23" s="2" t="s">
        <v>44</v>
      </c>
      <c r="C23" s="27"/>
    </row>
    <row r="24" spans="1:3" s="26" customFormat="1" ht="18" customHeight="1">
      <c r="A24" s="1" t="s">
        <v>45</v>
      </c>
      <c r="B24" s="2" t="s">
        <v>46</v>
      </c>
      <c r="C24" s="27"/>
    </row>
    <row r="25" spans="1:3" s="26" customFormat="1" ht="47.25">
      <c r="A25" s="3">
        <v>2</v>
      </c>
      <c r="B25" s="4" t="s">
        <v>19</v>
      </c>
      <c r="C25" s="27">
        <f>'[1]B 34.31'!$C$20</f>
        <v>0</v>
      </c>
    </row>
    <row r="26" spans="1:3" s="26" customFormat="1" ht="18" customHeight="1">
      <c r="A26" s="30">
        <v>3</v>
      </c>
      <c r="B26" s="31" t="s">
        <v>20</v>
      </c>
      <c r="C26" s="34">
        <f>'[1]B 34.31'!$C$21</f>
        <v>1321089</v>
      </c>
    </row>
    <row r="27" spans="1:3" ht="18" customHeight="1">
      <c r="A27" s="13" t="s">
        <v>6</v>
      </c>
      <c r="B27" s="16" t="s">
        <v>11</v>
      </c>
      <c r="C27" s="35">
        <f>'[1]B 34.31'!$C$22</f>
        <v>2086946.3052200002</v>
      </c>
    </row>
    <row r="28" spans="1:3" ht="18" customHeight="1">
      <c r="A28" s="17"/>
      <c r="B28" s="18" t="s">
        <v>21</v>
      </c>
      <c r="C28" s="28"/>
    </row>
    <row r="29" spans="1:3" ht="18" customHeight="1">
      <c r="A29" s="17">
        <v>1</v>
      </c>
      <c r="B29" s="2" t="s">
        <v>22</v>
      </c>
      <c r="C29" s="28">
        <f>'[1]B 34.31'!$C$23</f>
        <v>551996.9180000001</v>
      </c>
    </row>
    <row r="30" spans="1:3" ht="18" customHeight="1">
      <c r="A30" s="17">
        <f aca="true" t="shared" si="0" ref="A30:A38">+A29+1</f>
        <v>2</v>
      </c>
      <c r="B30" s="2" t="s">
        <v>23</v>
      </c>
      <c r="C30" s="28">
        <f>'[1]B 34.31'!$C$24</f>
        <v>15509</v>
      </c>
    </row>
    <row r="31" spans="1:3" ht="18" customHeight="1">
      <c r="A31" s="17">
        <f t="shared" si="0"/>
        <v>3</v>
      </c>
      <c r="B31" s="2" t="s">
        <v>32</v>
      </c>
      <c r="C31" s="28">
        <f>'[1]B 34.31'!$C$27</f>
        <v>554075.26722</v>
      </c>
    </row>
    <row r="32" spans="1:3" ht="18" customHeight="1">
      <c r="A32" s="17">
        <f t="shared" si="0"/>
        <v>4</v>
      </c>
      <c r="B32" s="2" t="s">
        <v>34</v>
      </c>
      <c r="C32" s="28">
        <f>'[1]B 34.31'!$C$28</f>
        <v>57475</v>
      </c>
    </row>
    <row r="33" spans="1:3" ht="18" customHeight="1">
      <c r="A33" s="17">
        <f t="shared" si="0"/>
        <v>5</v>
      </c>
      <c r="B33" s="2" t="s">
        <v>36</v>
      </c>
      <c r="C33" s="28">
        <f>'[1]B 34.31'!$C$29</f>
        <v>36600</v>
      </c>
    </row>
    <row r="34" spans="1:3" ht="18" customHeight="1">
      <c r="A34" s="17">
        <f t="shared" si="0"/>
        <v>6</v>
      </c>
      <c r="B34" s="2" t="s">
        <v>38</v>
      </c>
      <c r="C34" s="28"/>
    </row>
    <row r="35" spans="1:3" ht="18" customHeight="1">
      <c r="A35" s="17">
        <f t="shared" si="0"/>
        <v>7</v>
      </c>
      <c r="B35" s="2" t="s">
        <v>40</v>
      </c>
      <c r="C35" s="28">
        <f>'[1]B 34.31'!$C$30</f>
        <v>1466</v>
      </c>
    </row>
    <row r="36" spans="1:3" ht="18" customHeight="1">
      <c r="A36" s="17">
        <f t="shared" si="0"/>
        <v>8</v>
      </c>
      <c r="B36" s="2" t="s">
        <v>42</v>
      </c>
      <c r="C36" s="28">
        <f>'[1]B 34.31'!$C$31</f>
        <v>249154</v>
      </c>
    </row>
    <row r="37" spans="1:3" ht="18" customHeight="1">
      <c r="A37" s="17">
        <f t="shared" si="0"/>
        <v>9</v>
      </c>
      <c r="B37" s="2" t="s">
        <v>44</v>
      </c>
      <c r="C37" s="28">
        <f>'[1]B 34.31'!$C$32</f>
        <v>478212</v>
      </c>
    </row>
    <row r="38" spans="1:3" ht="18" customHeight="1">
      <c r="A38" s="17">
        <f t="shared" si="0"/>
        <v>10</v>
      </c>
      <c r="B38" s="2" t="s">
        <v>46</v>
      </c>
      <c r="C38" s="28">
        <f>'[1]B 34.31'!$C$33</f>
        <v>23136.12</v>
      </c>
    </row>
    <row r="39" spans="1:3" ht="18" customHeight="1">
      <c r="A39" s="13" t="s">
        <v>7</v>
      </c>
      <c r="B39" s="16" t="s">
        <v>12</v>
      </c>
      <c r="C39" s="35">
        <f>'[1]B 34.31'!$C$35</f>
        <v>1700</v>
      </c>
    </row>
    <row r="40" spans="1:3" ht="18" customHeight="1">
      <c r="A40" s="13" t="s">
        <v>8</v>
      </c>
      <c r="B40" s="16" t="s">
        <v>13</v>
      </c>
      <c r="C40" s="35">
        <f>'[1]B 34.31'!$C$36</f>
        <v>1200</v>
      </c>
    </row>
    <row r="41" spans="1:3" s="26" customFormat="1" ht="18" customHeight="1">
      <c r="A41" s="13" t="s">
        <v>9</v>
      </c>
      <c r="B41" s="16" t="s">
        <v>14</v>
      </c>
      <c r="C41" s="35">
        <f>'[1]B 34.31'!$C$37</f>
        <v>79995.760029406</v>
      </c>
    </row>
    <row r="42" spans="1:3" s="26" customFormat="1" ht="18" customHeight="1">
      <c r="A42" s="13" t="s">
        <v>24</v>
      </c>
      <c r="B42" s="16" t="s">
        <v>15</v>
      </c>
      <c r="C42" s="36">
        <f>'[1]B 34.31'!$C$39</f>
        <v>0</v>
      </c>
    </row>
    <row r="43" spans="1:3" ht="18" customHeight="1">
      <c r="A43" s="19" t="s">
        <v>16</v>
      </c>
      <c r="B43" s="20" t="s">
        <v>25</v>
      </c>
      <c r="C43" s="38">
        <f>'[1]B 34.31'!$C$41</f>
        <v>0</v>
      </c>
    </row>
  </sheetData>
  <mergeCells count="2">
    <mergeCell ref="A3:C3"/>
    <mergeCell ref="A4:C4"/>
  </mergeCells>
  <printOptions horizontalCentered="1"/>
  <pageMargins left="0.4" right="0.3" top="0.45" bottom="0.3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BE2E73-6045-42F9-A282-49864DA6E667}">
  <ds:schemaRefs>
    <ds:schemaRef ds:uri="http://schemas.microsoft.com/sharepoint/v3/contenttype/forms"/>
  </ds:schemaRefs>
</ds:datastoreItem>
</file>

<file path=customXml/itemProps2.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To Thi Phuong Binh</cp:lastModifiedBy>
  <cp:lastPrinted>2021-01-18T07:42:55Z</cp:lastPrinted>
  <dcterms:created xsi:type="dcterms:W3CDTF">2018-08-22T07:49:45Z</dcterms:created>
  <dcterms:modified xsi:type="dcterms:W3CDTF">2021-01-18T07:42:56Z</dcterms:modified>
  <cp:category/>
  <cp:version/>
  <cp:contentType/>
  <cp:contentStatus/>
</cp:coreProperties>
</file>