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RAN THI NGOC HUONG\Desktop\"/>
    </mc:Choice>
  </mc:AlternateContent>
  <bookViews>
    <workbookView xWindow="-120" yWindow="-120" windowWidth="20730" windowHeight="11160" firstSheet="1" activeTab="1"/>
  </bookViews>
  <sheets>
    <sheet name="SGV" sheetId="2" state="veryHidden" r:id=""/>
    <sheet name="Sheet1" sheetId="1" r:id="rId1"/>
  </sheets>
  <definedNames>
    <definedName name="_xlnm.Print_Titles" localSheetId="1">Sheet1!$6:$6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9" i="1" l="1"/>
  <c r="C87" i="1" l="1"/>
  <c r="C84" i="1"/>
  <c r="C83" i="1"/>
  <c r="C82" i="1" s="1"/>
  <c r="C88" i="1"/>
  <c r="C75" i="1"/>
  <c r="C72" i="1" s="1"/>
  <c r="C36" i="1"/>
  <c r="C8" i="1"/>
  <c r="C85" i="1" l="1"/>
  <c r="C80" i="1"/>
  <c r="C76" i="1" s="1"/>
  <c r="C71" i="1" s="1"/>
  <c r="C20" i="1" l="1"/>
  <c r="C51" i="1" l="1"/>
  <c r="C7" i="1" s="1"/>
</calcChain>
</file>

<file path=xl/sharedStrings.xml><?xml version="1.0" encoding="utf-8"?>
<sst xmlns="http://schemas.openxmlformats.org/spreadsheetml/2006/main" count="91" uniqueCount="86">
  <si>
    <t>Kinh phí tập huấn giáo viên dạy lớp 3 thực hiện chương trình giáo dục phổ thông 2018</t>
  </si>
  <si>
    <t>Kinh phí tập huấn về đánh giá học sinh tiểu học thực hiện Chương trình giáo dục phổ thông 2018 theo Thông tư  số 27/2020/TT-BGDĐT của Bộ Giáo dục và Đào tạo</t>
  </si>
  <si>
    <t>Kinh phí tập huấn xây dựng kế hoạch giáo dục nhà trường; kế hoạch dạy học các môn học và kế hoạch bài dạy theo Chương trình Giáo dục phổ thông 2018</t>
  </si>
  <si>
    <t>Kinh phí tập huấn sử dụng tài liệu Giáo dục địa phương lớp 3</t>
  </si>
  <si>
    <t>Kinh phí tập huấn cán bộ quản lý, giáo viên cấp trung học cơ sở thực hiện chương trình Giáo dục phổ thông 2018 và sử dụng sách giáo khoa lớp 7</t>
  </si>
  <si>
    <t>Kinh phí tập huấn sử dụng tài liệu giáo dục địa phương lớp 7 tỉnh Tuyên Quang năm 2022</t>
  </si>
  <si>
    <t>Kinh phí tập huấn sử dụng tài liệu giáo dục địa phương lớp 10 tỉnh Tuyên Quang năm 2022</t>
  </si>
  <si>
    <t>Kinh phí tập huấn về kỹ thuật xây dựng ma trận đề đặc tả và biên soạn đề thi cho giáo viên trung học phổ thông năm học 2021-2022</t>
  </si>
  <si>
    <t>Kinh phí bồi dưỡng đại trà modun 1,2,3,4 và sử dụng sách giáo khoa lớp 10 cho cán bộ quản lý, giáo viên cấp THPT thực hiện chương trình giáo dục phổ thông 2018</t>
  </si>
  <si>
    <t>Kinh phí tập huấn bồi dưỡng thường xuyên giáo viên mầm non, phổ thông, giáo dục thường xuyên</t>
  </si>
  <si>
    <t>Kinh phí tập huấn bồi dưỡng thường xuyên cho cán bộ quản lý bậc mầm non, phổ thông, giáo dục thường xuyên</t>
  </si>
  <si>
    <t>Kinh phí bồi dưỡng chuyên môn cho giáo viên thực hiện chương trình giáo dục phổ thông năm 2018</t>
  </si>
  <si>
    <t>Kinh phí cấp tài khoản bồi dưỡng cho cán bộ quản lý, giáo viên qua mạng về chương trình giáo dục phổ thông mới năm 2018</t>
  </si>
  <si>
    <t>Kinh phí tập huấn cán bộ quản lý, giáo viên dạy lớp 5 thực hiện chương trình giáo dục phổ thông 2018</t>
  </si>
  <si>
    <t>Kinh phí tập huấn sử dụng đồ dùng, thiết bị dạy học cấp tiểu học thực hiện Chương trình Giáo dục phổ thông 2018</t>
  </si>
  <si>
    <t xml:space="preserve">Kinh phí tập huấn sử dụng tài liệu giáo dục địa phương lớp 5 tỉnh Tuyên Quang </t>
  </si>
  <si>
    <t>Kinh phí tập huấn biên soạn đề thi học sinh giỏi lớp 9 theo hướng đổi mới</t>
  </si>
  <si>
    <t>Kinh phí bồi dưỡng giáo viên cấp Trung học cơ sở thực hiện Chương trình Giáo dục phổ thông 2018 và hướng dẫn sử dụng Sách giáo khoa lớp 9</t>
  </si>
  <si>
    <t xml:space="preserve">Kinh phí tập huấn sử dụng tài liệu giáo dục địa phương lớp 9 tỉnh Tuyên Quang </t>
  </si>
  <si>
    <t xml:space="preserve">Kinh phí tập huấn cho cán bộ quản lí, giáo viên về kiểm tra đánh giá phát triển năng lực học sinh cấp Trung học cơ sở theo Chương trình Giáo dục phổ thông 2018 </t>
  </si>
  <si>
    <t xml:space="preserve">Kinh phí tập huấn sử dụng tài liệu giáo dục địa phương lớp 12 tỉnh Tuyên Quang </t>
  </si>
  <si>
    <t>Kinh phí bồi dưỡng giáo viên cấp Trung học phổ thông thực hiện Chương trình Giáo dục phổ thông 2018 và hướng dẫn sử dụng Sách giáo khoa lớp 12</t>
  </si>
  <si>
    <t>Kinh phí tập huấn phương pháp dạy học và kiểm tra đánh giá theo định hướng phát triển năng lực và phẩm chất học sinh đối với các môn Khoa học xã hội cấp Trung học phổ thông</t>
  </si>
  <si>
    <t>Kinh phí tập huấn xây dựng kế hoạch nhà trường, tổ chức dạy học Chương trình giáo dục thường xuyên cấp Trung học phổ thông</t>
  </si>
  <si>
    <t>Kinh phí tập huấn kiểm tra đánh giá học viên giáo dục thường xuyên cấp Trung học phổ thông</t>
  </si>
  <si>
    <t>Kinh phí tập huấn tổ chức hoạt  động trải  nghiệm,  hướng  nghiệp trong chương trình giáo dục thường xuyên cấp Trung học phổ thông</t>
  </si>
  <si>
    <t xml:space="preserve">Kinh phí tập huấn kiểm tra, đánh giá tiếng Anh theo định hướng phát triển phẩm chất, năng lực học sinh cấp Tiểu học, Trung học cơ sở, Trung học phổ thông </t>
  </si>
  <si>
    <t>STT</t>
  </si>
  <si>
    <t>Nội dung</t>
  </si>
  <si>
    <t>Kinh phí giao</t>
  </si>
  <si>
    <t>Kinh phí tập huấn xây dựng tài liệu ôn tập và đề thi theo cấu trúc định dạng đề thi tốt nghiệp trung học phổ thông năm 2025 của Bộ Giáo dục và Đào tạo</t>
  </si>
  <si>
    <t>Kinh phí tập huấn nâng cao năng lực dạy học môn Lịch sử và Địa lý và môn Khoa học cấp tiểu học theo Chương trình GDPT 2028</t>
  </si>
  <si>
    <t>Kinh phí tập huấn Nâng cao năng lực cho CBQL và giáo viên dạy môn Âm nhạc và môn Mỹ thuật thông qua hoạt động giáo dục STEAM cấp Tiểu học</t>
  </si>
  <si>
    <t>Kinh phí tập huấn giáo viên cốt cán ứng dụng trí tuệ nhân tạo trong dạy học cấp tiểu học và THCS</t>
  </si>
  <si>
    <t>Kinh phí tập huấn xây dựng đề kiểm tra đánh giá định kỳ cho cán bộ quản lý, giáo viên cấp trung học cơ sở theo Chương trình GDPT 2018</t>
  </si>
  <si>
    <t>Kinh phí triển khai tập huấn CBQL, GV về phát triển năng lực số cho học sinh phổ thông</t>
  </si>
  <si>
    <t>Kinh phí tập huấn nâng cao năng lực dạy học cho giáo viên môn Toán, Tiếng Việt cấp tiểu học theo Chương trình Giáo dục phổ thông 2018</t>
  </si>
  <si>
    <t>Kinh phí tập huấn nâng cao năng lực bồi dưỡng học sinh giỏi lớp 9 cho giáo viên cốt cán cấp trung học sơ sở theo Chương trình Giáo dục phổ thông 2018 năm 2025</t>
  </si>
  <si>
    <t>Kinh phí tổ chức tập huấn sử dụng thiết bị dạy học lớp 12 cho giáo viên cấp trung học phổ thông</t>
  </si>
  <si>
    <t>Kinh phí tập huấn tích hợp giáo dục kĩ năng công dân số trong dạy học các môn học, hoạt động giáo dục theo Chương trình Giáo dục phổ thông 2018</t>
  </si>
  <si>
    <t>Kinh phí tập huấn xây dựng đề kiểm tra và cách thức tổ chức kiểm tra kỹ năng Nói, Nghe môn Tiếng Anh các cấp học phổ thông</t>
  </si>
  <si>
    <t>Kinh phí tập huấn giáo viên kiêm nhiệm giảng dạy môn học Giáo dục Quốc phòng - An ninh cho các trường phổ thông</t>
  </si>
  <si>
    <t>Kinh phí tập huấn lồng ghép nội dung giáo dục quốc phòng và an ninh trong trường tiểu học, trường trung học cơ sở và trường phổ thông có nhiều cấp học năm 2025</t>
  </si>
  <si>
    <t>Tập huấn dạy học phát triển năng lực các cấp tiểu học theo Chương trình GDPT 2018 (môn Toán, Tiếng Việt, TNXH, HĐTN...)</t>
  </si>
  <si>
    <t>Tập huấn nâng cao năng lực cho cán bộ quản lý giáo dục về Chương trình GDPT 2018</t>
  </si>
  <si>
    <t>Tập huấn điều chỉnh nội dung dạy học môn Toán lớp 4, 5 theo Chương trình GDPT 2018</t>
  </si>
  <si>
    <t>Tập huấn tài liệu giáo dục địa phương lớp 5</t>
  </si>
  <si>
    <t>Kinh phí tập huấn giáo viên dạy lớp 4 thực hiện chương trình giáo dục phổ thông 2018</t>
  </si>
  <si>
    <t>Kinh phí tập huấn triển khai thực hiện giáo dục STEM cấp tiểu học</t>
  </si>
  <si>
    <t xml:space="preserve">Kinh phí tập huấn sử dụng tài liệu giáo dục địa phương lớp 4 tỉnh Tuyên Quang </t>
  </si>
  <si>
    <t>Kinh phí bồi dưỡng giáo viên cấp Trung học cơ sở thực hiện Chương trình Giáo dục phổ thông 2018 và hướng dẫn sử dụng Sách giáo khoa lớp 8</t>
  </si>
  <si>
    <t xml:space="preserve">Kinh phí tập huấn sử dụng tài liệu giáo dục địa phương lớp 8 tỉnh Tuyên Quang </t>
  </si>
  <si>
    <t>Kinh phí tập huấn bồi dưỡng giáo viên kiêm nhiệm giảng dạy môn học giáo dục Quốc phòng - An ninh cho các trường Trung học phổ thông</t>
  </si>
  <si>
    <t xml:space="preserve">Kinh phí tập huấn sử dụng tài liệu giáo dục địa phương lớp 11 tỉnh Tuyên Quang </t>
  </si>
  <si>
    <t>Kinh phí bồi dưỡng giáo viên cấp Trung học phổ thông thực hiện Chương trình Giáo dục phổ thông 2018 và hướng dẫn sử dụng Sách giáo khoa lớp 11</t>
  </si>
  <si>
    <t>Kinh phí tập huấn bồi dưỡng giáo viên kiêm nhiệm giảng dạy môn học giáo dục Quốc phòng - An ninh cho các trường tiểu học và Trung học cơ sở theo Chương trình Giáo dục phổ thông 2018</t>
  </si>
  <si>
    <t>Kinh phí tập huấn bồi dưỡng giáo viên giảng dạy môn giáo dục thể chất cho các trường tiểu học và Trung học cơ sở năm 2023 theo Chương trình Giáo dục phổ thông 2018</t>
  </si>
  <si>
    <t>Kinh phí tập huấn phương pháp dạy ngữ pháp tiếng Anh theo đường hướng giao tiếp</t>
  </si>
  <si>
    <t xml:space="preserve">Kinh phí tổ chức tập huấn sử dụng thiết bị dạy học cấp Trung học </t>
  </si>
  <si>
    <t>Tập huấn điều chỉnh thực hiện chương trình môn Lịch sử cấp THPT theo Thông tư số 13/2022/TT-BGDĐT</t>
  </si>
  <si>
    <t>Tập huấn CBQL, giáo viên theo Chương trình GDPT 2018</t>
  </si>
  <si>
    <t>Tập huấn xây dựng ma trận đề kiểm tra định kỳ cấp THCS</t>
  </si>
  <si>
    <t>Thanh toán tập huấn GDQP AN</t>
  </si>
  <si>
    <t>Tập huấn xây dựng ma trận đề kiểm tra định kỳ cấp THPT</t>
  </si>
  <si>
    <t>Tập huấn triển khai hướng dẫn thực hiện Chương trình GDPT 2018 cấp THCS</t>
  </si>
  <si>
    <t>Bồi dưỡng mô đun 6 theo CTGDPT 2018</t>
  </si>
  <si>
    <t>Tập huấn, bồi dưỡng chuyên môn</t>
  </si>
  <si>
    <t>Tâp huấn đại trà mô đun 7 theo Chương trình GDPT 2018</t>
  </si>
  <si>
    <t>Ghi chú</t>
  </si>
  <si>
    <t>A. Nghị quyết số 07/2022/NQ-HĐND ngày 02/7/2022 của HĐND tỉnh Tuyên Quang</t>
  </si>
  <si>
    <t>I. Năm 2022</t>
  </si>
  <si>
    <t>II. Năm 2023</t>
  </si>
  <si>
    <t>III. Năm 2024</t>
  </si>
  <si>
    <t>IV. Năm 2025</t>
  </si>
  <si>
    <t xml:space="preserve">B. Nghị quyết số 10/2022/NQ-HĐND ngày 15/7/2022 của HĐND tỉnh Hà Giang </t>
  </si>
  <si>
    <t>Kinh phí tập huấn kiểm tra đánh giá theo định hướng phát triển năng lực và phẩm chất  học sinh đối với các môn Tiếng Việt, Toán, Ngoại Ngữ, Lịch sử và Địa lý, Khoa học, Tin học và Công nghệ</t>
  </si>
  <si>
    <t>Kinh phí tập huấn xây dựng các chủ đề dạy học STEM theo Chương trình giáo dục phổ thông 2018 cho cấp học phổ thông</t>
  </si>
  <si>
    <t xml:space="preserve">Nghị quyết số 07/2022/NQ-HĐND ngày 02/7/2022 của HĐND tỉnh Tuyên Quang; </t>
  </si>
  <si>
    <t>Nghị quyết số 10/2022/NQ-HĐND ngày 15/7/2022 của HĐND tỉnh Hà Giang</t>
  </si>
  <si>
    <t>Kinh phí lựa chọn SGK lớp 3</t>
  </si>
  <si>
    <t>Lựa chọn SGK lớp 4</t>
  </si>
  <si>
    <t>Tập huấn Tài liệu GDĐP lớp 7,8; lớp 10, 11, 5</t>
  </si>
  <si>
    <t>Tập huấn tài liệu giáo dục địa phương lớp 9, lớp 12, lớp 5</t>
  </si>
  <si>
    <t>(Kèm theo Báo cáo số:            /BC-STC ngày       /3/2026 của Sở Tài chính)</t>
  </si>
  <si>
    <t>TỔNG HỢP KINH PHÍ THỰC HIỆN</t>
  </si>
  <si>
    <t>TỔNG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</si>
</sst>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 _₫_-;\-* #,##0.00\ _₫_-;_-* &quot;-&quot;??\ _₫_-;_-@_-"/>
    <numFmt numFmtId="164" formatCode="_-* #,##0.00_-;\-* #,##0.00_-;_-* &quot;-&quot;??_-;_-@_-"/>
    <numFmt numFmtId="165" formatCode="_(* #,##0.0_);_(* \(#,##0.0\);_(* &quot;-&quot;??_);_(@_)"/>
    <numFmt numFmtId="166" formatCode="_-* #,##0_-;\-* #,##0_-;_-* &quot;-&quot;??_-;_-@_-"/>
    <numFmt numFmtId="167" formatCode="#,000"/>
    <numFmt numFmtId="168" formatCode="#,##0;[Red]#,##0"/>
    <numFmt numFmtId="169" formatCode="_-* #,##0_-;\-* #,##0_-;_-* &quot;-&quot;?_-;_-@_-"/>
    <numFmt numFmtId="170" formatCode="_(* #,##0_);_(* \(#,##0\);_(* &quot;-&quot;??_);_(@_)"/>
  </numFmts>
  <fonts count="14">
    <font>
      <sz val="11"/>
      <color theme="1"/>
      <name val="Calibri"/>
      <family val="2"/>
      <scheme val="minor"/>
    </font>
    <font>
      <sz val="14"/>
      <color theme="1"/>
      <name val="Times New Roman"/>
      <family val="2"/>
      <charset val="163"/>
    </font>
    <font>
      <sz val="11"/>
      <color theme="1"/>
      <name val="Calibri"/>
      <family val="2"/>
      <scheme val="minor"/>
    </font>
    <font>
      <sz val="11"/>
      <color rgb="FFFA7D00"/>
      <name val="Calibri"/>
      <family val="2"/>
      <scheme val="minor"/>
    </font>
    <font>
      <sz val="10"/>
      <name val="MS Sans Serif"/>
      <family val="2"/>
    </font>
    <font>
      <sz val="12"/>
      <name val="Times New Roman"/>
      <family val="1"/>
    </font>
    <font>
      <b/>
      <sz val="12"/>
      <name val="Times New Roman"/>
      <family val="1"/>
    </font>
    <font>
      <sz val="14"/>
      <name val=".VnTime"/>
      <family val="2"/>
    </font>
    <font>
      <sz val="8"/>
      <name val="Calibri"/>
      <family val="2"/>
      <scheme val="minor"/>
    </font>
    <font>
      <sz val="11"/>
      <name val="Calibri"/>
      <family val="2"/>
      <scheme val="minor"/>
    </font>
    <font>
      <b/>
      <sz val="14"/>
      <name val="Times New Roman"/>
      <family val="1"/>
    </font>
    <font>
      <b/>
      <sz val="11"/>
      <name val="Calibri"/>
      <family val="2"/>
      <scheme val="minor"/>
    </font>
    <font>
      <i/>
      <sz val="14"/>
      <name val="Times New Roman"/>
      <family val="1"/>
    </font>
    <font>
      <sz val="14"/>
      <color rgb="FFFA7D00"/>
      <name val="Times New Roman"/>
      <family val="2"/>
      <charset val="163"/>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double">
        <color rgb="FFFF80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4" fontId="2" fillId="0" borderId="0" applyFont="0" applyFill="0" applyBorder="0" applyAlignment="0" applyProtection="0"/>
    <xf numFmtId="0" fontId="3" fillId="0" borderId="1" applyNumberFormat="0" applyFill="0" applyAlignment="0" applyProtection="0"/>
    <xf numFmtId="0" fontId="4" fillId="0" borderId="0"/>
    <xf numFmtId="0" fontId="7" fillId="0" borderId="0"/>
  </cellStyleXfs>
  <cellXfs count="33">
    <xf numFmtId="0" fontId="0" fillId="0" borderId="0" xfId="0"/>
    <xf numFmtId="0" fontId="5" fillId="2" borderId="2" xfId="3" applyFont="1" applyFill="1" applyBorder="1" applyAlignment="1">
      <alignment horizontal="justify" vertical="center" wrapText="1"/>
    </xf>
    <xf numFmtId="0" fontId="5" fillId="2" borderId="2" xfId="0" applyFont="1" applyFill="1" applyBorder="1" applyAlignment="1">
      <alignment horizontal="justify" vertical="center" wrapText="1"/>
    </xf>
    <xf numFmtId="165" fontId="6" fillId="2" borderId="2" xfId="1" applyNumberFormat="1" applyFont="1" applyFill="1" applyBorder="1" applyAlignment="1">
      <alignment horizontal="center" vertical="center" wrapText="1"/>
    </xf>
    <xf numFmtId="3" fontId="5" fillId="2" borderId="2" xfId="0" applyNumberFormat="1" applyFont="1" applyFill="1" applyBorder="1" applyAlignment="1">
      <alignment vertical="center" wrapText="1"/>
    </xf>
    <xf numFmtId="3" fontId="6" fillId="2" borderId="2" xfId="0" applyNumberFormat="1" applyFont="1" applyFill="1" applyBorder="1" applyAlignment="1">
      <alignment vertical="center" wrapText="1"/>
    </xf>
    <xf numFmtId="166" fontId="5" fillId="2" borderId="2" xfId="1" applyNumberFormat="1" applyFont="1" applyFill="1" applyBorder="1" applyAlignment="1">
      <alignment horizontal="left" vertical="center" wrapText="1"/>
    </xf>
    <xf numFmtId="0" fontId="6"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2" applyFont="1" applyFill="1" applyBorder="1" applyAlignment="1">
      <alignment horizontal="justify" vertical="center" wrapText="1"/>
    </xf>
    <xf numFmtId="0" fontId="5" fillId="2" borderId="2" xfId="0" applyFont="1" applyFill="1" applyBorder="1" applyAlignment="1">
      <alignment horizontal="left" vertical="center" wrapText="1"/>
    </xf>
    <xf numFmtId="3" fontId="5" fillId="2" borderId="2" xfId="0" applyNumberFormat="1" applyFont="1" applyFill="1" applyBorder="1" applyAlignment="1">
      <alignment horizontal="right" vertical="center" wrapText="1"/>
    </xf>
    <xf numFmtId="0" fontId="9" fillId="2" borderId="0" xfId="0" applyFont="1" applyFill="1"/>
    <xf numFmtId="0" fontId="11" fillId="2" borderId="0" xfId="0" applyFont="1" applyFill="1" applyAlignment="1">
      <alignment horizontal="center"/>
    </xf>
    <xf numFmtId="0" fontId="5" fillId="2" borderId="2" xfId="0" applyFont="1" applyFill="1" applyBorder="1" applyAlignment="1">
      <alignment vertical="center" wrapText="1"/>
    </xf>
    <xf numFmtId="3" fontId="5" fillId="2" borderId="2" xfId="0" applyNumberFormat="1" applyFont="1" applyFill="1" applyBorder="1" applyAlignment="1">
      <alignment horizontal="right" vertical="center" wrapText="1" shrinkToFit="1"/>
    </xf>
    <xf numFmtId="166" fontId="5" fillId="2" borderId="2" xfId="1" applyNumberFormat="1" applyFont="1" applyFill="1" applyBorder="1" applyAlignment="1">
      <alignment vertical="center" wrapText="1"/>
    </xf>
    <xf numFmtId="0" fontId="11" fillId="2" borderId="0" xfId="0" applyFont="1" applyFill="1"/>
    <xf numFmtId="0" fontId="9" fillId="2" borderId="0" xfId="0" applyFont="1" applyFill="1" applyAlignment="1">
      <alignment horizontal="center"/>
    </xf>
    <xf numFmtId="0" fontId="6" fillId="2" borderId="2" xfId="0" applyFont="1" applyFill="1" applyBorder="1" applyAlignment="1">
      <alignment vertical="center" wrapText="1"/>
    </xf>
    <xf numFmtId="167" fontId="5" fillId="2" borderId="2" xfId="0" applyNumberFormat="1" applyFont="1" applyFill="1" applyBorder="1" applyAlignment="1">
      <alignment vertical="center" wrapText="1"/>
    </xf>
    <xf numFmtId="0" fontId="5" fillId="2" borderId="2" xfId="4" applyFont="1" applyFill="1" applyBorder="1" applyAlignment="1">
      <alignment horizontal="center" vertical="center" wrapText="1"/>
    </xf>
    <xf numFmtId="0" fontId="5" fillId="2" borderId="2" xfId="4" quotePrefix="1" applyFont="1" applyFill="1" applyBorder="1" applyAlignment="1">
      <alignment horizontal="center" vertical="center" wrapText="1"/>
    </xf>
    <xf numFmtId="168" fontId="5" fillId="2" borderId="2" xfId="1" applyNumberFormat="1" applyFont="1" applyFill="1" applyBorder="1" applyAlignment="1">
      <alignment vertical="center" wrapText="1"/>
    </xf>
    <xf numFmtId="169" fontId="6" fillId="2" borderId="2" xfId="0" applyNumberFormat="1" applyFont="1" applyFill="1" applyBorder="1" applyAlignment="1">
      <alignment vertical="center" wrapText="1"/>
    </xf>
    <xf numFmtId="170" fontId="6" fillId="2" borderId="2" xfId="1" applyNumberFormat="1"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12" fillId="2" borderId="0" xfId="0" applyFont="1" applyFill="1" applyAlignment="1">
      <alignment horizontal="center"/>
    </xf>
    <xf numFmtId="0" fontId="6" fillId="2" borderId="2" xfId="0" applyFont="1" applyFill="1" applyBorder="1" applyAlignment="1">
      <alignment horizontal="left" vertical="center" wrapText="1"/>
    </xf>
    <xf numFmtId="0" fontId="10" fillId="2" borderId="0" xfId="0" applyFont="1" applyFill="1" applyAlignment="1">
      <alignment horizontal="center"/>
    </xf>
  </cellXfs>
  <cellStyles count="5">
    <cellStyle name="Comma" xfId="1" builtinId="3"/>
    <cellStyle name="Ledger 17 x 11 in" xfId="3"/>
    <cellStyle name="Linked Cell" xfId="2" builtinId="24"/>
    <cellStyle name="Normal" xfId="0" builtinId="0"/>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tabSelected="1" topLeftCell="A5" zoomScale="115" zoomScaleNormal="115" workbookViewId="0">
      <selection activeCell="B94" sqref="B94"/>
    </sheetView>
  </sheetViews>
  <sheetFormatPr defaultRowHeight="15"/>
  <cols>
    <col min="1" max="1" width="6" style="18" customWidth="1"/>
    <col min="2" max="2" width="80.5703125" style="12" customWidth="1"/>
    <col min="3" max="3" width="20.7109375" style="12" customWidth="1"/>
    <col min="4" max="4" width="12.7109375" style="12" customWidth="1"/>
    <col min="5" max="16384" width="9.140625" style="12"/>
  </cols>
  <sheetData>
    <row r="1" spans="1:4" ht="21" customHeight="1">
      <c r="A1" s="32" t="s">
        <v>84</v>
      </c>
      <c r="B1" s="32"/>
      <c r="C1" s="32"/>
      <c r="D1" s="32"/>
    </row>
    <row r="2" spans="1:4" ht="21" customHeight="1">
      <c r="A2" s="32" t="s">
        <v>77</v>
      </c>
      <c r="B2" s="32"/>
      <c r="C2" s="32"/>
      <c r="D2" s="32"/>
    </row>
    <row r="3" spans="1:4" ht="21" customHeight="1">
      <c r="A3" s="32" t="s">
        <v>78</v>
      </c>
      <c r="B3" s="32"/>
      <c r="C3" s="32"/>
      <c r="D3" s="32"/>
    </row>
    <row r="4" spans="1:4" ht="21" customHeight="1">
      <c r="A4" s="30" t="s">
        <v>83</v>
      </c>
      <c r="B4" s="30"/>
      <c r="C4" s="30"/>
      <c r="D4" s="30"/>
    </row>
    <row r="6" spans="1:4" s="13" customFormat="1" ht="24.95" customHeight="1">
      <c r="A6" s="7" t="s">
        <v>27</v>
      </c>
      <c r="B6" s="7" t="s">
        <v>28</v>
      </c>
      <c r="C6" s="3" t="s">
        <v>29</v>
      </c>
      <c r="D6" s="7" t="s">
        <v>68</v>
      </c>
    </row>
    <row r="7" spans="1:4" s="13" customFormat="1" ht="21.95" customHeight="1">
      <c r="A7" s="31" t="s">
        <v>69</v>
      </c>
      <c r="B7" s="31"/>
      <c r="C7" s="25">
        <f>C8+C20+C36+C51</f>
        <v>13335300000</v>
      </c>
      <c r="D7" s="7"/>
    </row>
    <row r="8" spans="1:4" ht="21.95" customHeight="1">
      <c r="A8" s="31" t="s">
        <v>70</v>
      </c>
      <c r="B8" s="31"/>
      <c r="C8" s="5">
        <f>SUM(C9:C19)</f>
        <v>6432300000</v>
      </c>
      <c r="D8" s="5"/>
    </row>
    <row r="9" spans="1:4" ht="21.95" customHeight="1">
      <c r="A9" s="8">
        <v>1</v>
      </c>
      <c r="B9" s="10" t="s">
        <v>0</v>
      </c>
      <c r="C9" s="4">
        <v>699000000</v>
      </c>
      <c r="D9" s="4"/>
    </row>
    <row r="10" spans="1:4" ht="45" customHeight="1">
      <c r="A10" s="8">
        <v>2</v>
      </c>
      <c r="B10" s="10" t="s">
        <v>1</v>
      </c>
      <c r="C10" s="4">
        <v>32000000</v>
      </c>
      <c r="D10" s="4"/>
    </row>
    <row r="11" spans="1:4" ht="45" customHeight="1">
      <c r="A11" s="8">
        <v>3</v>
      </c>
      <c r="B11" s="10" t="s">
        <v>2</v>
      </c>
      <c r="C11" s="4">
        <v>225000000</v>
      </c>
      <c r="D11" s="4"/>
    </row>
    <row r="12" spans="1:4" ht="24.95" customHeight="1">
      <c r="A12" s="8">
        <v>4</v>
      </c>
      <c r="B12" s="1" t="s">
        <v>3</v>
      </c>
      <c r="C12" s="4">
        <v>140000000</v>
      </c>
      <c r="D12" s="4"/>
    </row>
    <row r="13" spans="1:4" ht="45" customHeight="1">
      <c r="A13" s="8">
        <v>5</v>
      </c>
      <c r="B13" s="1" t="s">
        <v>4</v>
      </c>
      <c r="C13" s="4">
        <v>346000000</v>
      </c>
      <c r="D13" s="4"/>
    </row>
    <row r="14" spans="1:4" ht="45" customHeight="1">
      <c r="A14" s="8">
        <v>6</v>
      </c>
      <c r="B14" s="1" t="s">
        <v>5</v>
      </c>
      <c r="C14" s="4">
        <v>113000000</v>
      </c>
      <c r="D14" s="4"/>
    </row>
    <row r="15" spans="1:4" ht="45" customHeight="1">
      <c r="A15" s="8">
        <v>7</v>
      </c>
      <c r="B15" s="1" t="s">
        <v>6</v>
      </c>
      <c r="C15" s="4">
        <v>94000000</v>
      </c>
      <c r="D15" s="4"/>
    </row>
    <row r="16" spans="1:4" ht="45" customHeight="1">
      <c r="A16" s="8">
        <v>8</v>
      </c>
      <c r="B16" s="10" t="s">
        <v>7</v>
      </c>
      <c r="C16" s="4">
        <v>88000000</v>
      </c>
      <c r="D16" s="4"/>
    </row>
    <row r="17" spans="1:4" ht="45" customHeight="1">
      <c r="A17" s="8">
        <v>9</v>
      </c>
      <c r="B17" s="10" t="s">
        <v>8</v>
      </c>
      <c r="C17" s="4">
        <v>405000000</v>
      </c>
      <c r="D17" s="4"/>
    </row>
    <row r="18" spans="1:4" ht="45" customHeight="1">
      <c r="A18" s="8">
        <v>10</v>
      </c>
      <c r="B18" s="2" t="s">
        <v>11</v>
      </c>
      <c r="C18" s="4">
        <v>1951200000</v>
      </c>
      <c r="D18" s="4"/>
    </row>
    <row r="19" spans="1:4" ht="45" customHeight="1">
      <c r="A19" s="8">
        <v>11</v>
      </c>
      <c r="B19" s="14" t="s">
        <v>12</v>
      </c>
      <c r="C19" s="4">
        <v>2339100000</v>
      </c>
      <c r="D19" s="4"/>
    </row>
    <row r="20" spans="1:4" ht="24.95" customHeight="1">
      <c r="A20" s="28" t="s">
        <v>71</v>
      </c>
      <c r="B20" s="29"/>
      <c r="C20" s="5">
        <f>SUM(C21:C35)</f>
        <v>2103000000</v>
      </c>
      <c r="D20" s="14"/>
    </row>
    <row r="21" spans="1:4" ht="24.95" customHeight="1">
      <c r="A21" s="8">
        <v>1</v>
      </c>
      <c r="B21" s="10" t="s">
        <v>47</v>
      </c>
      <c r="C21" s="4">
        <v>594000000</v>
      </c>
      <c r="D21" s="14"/>
    </row>
    <row r="22" spans="1:4" ht="24.95" customHeight="1">
      <c r="A22" s="8">
        <v>2</v>
      </c>
      <c r="B22" s="10" t="s">
        <v>48</v>
      </c>
      <c r="C22" s="4">
        <v>77000000</v>
      </c>
      <c r="D22" s="14"/>
    </row>
    <row r="23" spans="1:4" ht="45" customHeight="1">
      <c r="A23" s="8">
        <v>3</v>
      </c>
      <c r="B23" s="10" t="s">
        <v>14</v>
      </c>
      <c r="C23" s="4">
        <v>59000000</v>
      </c>
      <c r="D23" s="14"/>
    </row>
    <row r="24" spans="1:4" ht="24.95" customHeight="1">
      <c r="A24" s="8">
        <v>4</v>
      </c>
      <c r="B24" s="10" t="s">
        <v>49</v>
      </c>
      <c r="C24" s="4">
        <v>135000000</v>
      </c>
      <c r="D24" s="14"/>
    </row>
    <row r="25" spans="1:4" ht="45" customHeight="1">
      <c r="A25" s="8">
        <v>5</v>
      </c>
      <c r="B25" s="10" t="s">
        <v>50</v>
      </c>
      <c r="C25" s="4">
        <v>189000000</v>
      </c>
      <c r="D25" s="14"/>
    </row>
    <row r="26" spans="1:4" ht="24.95" customHeight="1">
      <c r="A26" s="8">
        <v>6</v>
      </c>
      <c r="B26" s="9" t="s">
        <v>51</v>
      </c>
      <c r="C26" s="4">
        <v>135000000</v>
      </c>
      <c r="D26" s="14"/>
    </row>
    <row r="27" spans="1:4" ht="45" customHeight="1">
      <c r="A27" s="8">
        <v>7</v>
      </c>
      <c r="B27" s="10" t="s">
        <v>52</v>
      </c>
      <c r="C27" s="4">
        <v>31000000</v>
      </c>
      <c r="D27" s="14"/>
    </row>
    <row r="28" spans="1:4" ht="24.95" customHeight="1">
      <c r="A28" s="8">
        <v>8</v>
      </c>
      <c r="B28" s="1" t="s">
        <v>53</v>
      </c>
      <c r="C28" s="4">
        <v>127000000</v>
      </c>
      <c r="D28" s="14"/>
    </row>
    <row r="29" spans="1:4" ht="45" customHeight="1">
      <c r="A29" s="8">
        <v>9</v>
      </c>
      <c r="B29" s="10" t="s">
        <v>54</v>
      </c>
      <c r="C29" s="4">
        <v>158000000</v>
      </c>
      <c r="D29" s="14"/>
    </row>
    <row r="30" spans="1:4" ht="45" customHeight="1">
      <c r="A30" s="8">
        <v>10</v>
      </c>
      <c r="B30" s="1" t="s">
        <v>9</v>
      </c>
      <c r="C30" s="4">
        <v>167000000</v>
      </c>
      <c r="D30" s="14"/>
    </row>
    <row r="31" spans="1:4" ht="45" customHeight="1">
      <c r="A31" s="8">
        <v>11</v>
      </c>
      <c r="B31" s="1" t="s">
        <v>10</v>
      </c>
      <c r="C31" s="4">
        <v>72000000</v>
      </c>
      <c r="D31" s="14"/>
    </row>
    <row r="32" spans="1:4" ht="65.099999999999994" customHeight="1">
      <c r="A32" s="8">
        <v>12</v>
      </c>
      <c r="B32" s="10" t="s">
        <v>55</v>
      </c>
      <c r="C32" s="4">
        <v>58000000</v>
      </c>
      <c r="D32" s="14"/>
    </row>
    <row r="33" spans="1:4" ht="45" customHeight="1">
      <c r="A33" s="8">
        <v>13</v>
      </c>
      <c r="B33" s="10" t="s">
        <v>56</v>
      </c>
      <c r="C33" s="4">
        <v>58000000</v>
      </c>
      <c r="D33" s="14"/>
    </row>
    <row r="34" spans="1:4" ht="24.95" customHeight="1">
      <c r="A34" s="8">
        <v>14</v>
      </c>
      <c r="B34" s="10" t="s">
        <v>57</v>
      </c>
      <c r="C34" s="4">
        <v>76000000</v>
      </c>
      <c r="D34" s="14"/>
    </row>
    <row r="35" spans="1:4" ht="24.95" customHeight="1">
      <c r="A35" s="8">
        <v>15</v>
      </c>
      <c r="B35" s="10" t="s">
        <v>58</v>
      </c>
      <c r="C35" s="4">
        <v>167000000</v>
      </c>
      <c r="D35" s="14"/>
    </row>
    <row r="36" spans="1:4" ht="24.95" customHeight="1">
      <c r="A36" s="31" t="s">
        <v>72</v>
      </c>
      <c r="B36" s="31"/>
      <c r="C36" s="5">
        <f>SUM(C37:C50)</f>
        <v>2314000000</v>
      </c>
      <c r="D36" s="14"/>
    </row>
    <row r="37" spans="1:4" ht="45" customHeight="1">
      <c r="A37" s="8">
        <v>1</v>
      </c>
      <c r="B37" s="10" t="s">
        <v>13</v>
      </c>
      <c r="C37" s="4">
        <v>788000000</v>
      </c>
      <c r="D37" s="14"/>
    </row>
    <row r="38" spans="1:4" ht="45" customHeight="1">
      <c r="A38" s="8">
        <v>2</v>
      </c>
      <c r="B38" s="10" t="s">
        <v>14</v>
      </c>
      <c r="C38" s="4">
        <v>54000000</v>
      </c>
      <c r="D38" s="14"/>
    </row>
    <row r="39" spans="1:4" ht="24.95" customHeight="1">
      <c r="A39" s="8">
        <v>3</v>
      </c>
      <c r="B39" s="10" t="s">
        <v>15</v>
      </c>
      <c r="C39" s="4">
        <v>135000000</v>
      </c>
      <c r="D39" s="14"/>
    </row>
    <row r="40" spans="1:4" ht="24.95" customHeight="1">
      <c r="A40" s="8">
        <v>4</v>
      </c>
      <c r="B40" s="1" t="s">
        <v>16</v>
      </c>
      <c r="C40" s="4">
        <v>58000000</v>
      </c>
      <c r="D40" s="14"/>
    </row>
    <row r="41" spans="1:4" ht="45" customHeight="1">
      <c r="A41" s="8">
        <v>5</v>
      </c>
      <c r="B41" s="10" t="s">
        <v>17</v>
      </c>
      <c r="C41" s="4">
        <v>378000000</v>
      </c>
      <c r="D41" s="14"/>
    </row>
    <row r="42" spans="1:4" ht="24.95" customHeight="1">
      <c r="A42" s="8">
        <v>6</v>
      </c>
      <c r="B42" s="9" t="s">
        <v>18</v>
      </c>
      <c r="C42" s="4">
        <v>135000000</v>
      </c>
      <c r="D42" s="14"/>
    </row>
    <row r="43" spans="1:4" ht="45" customHeight="1">
      <c r="A43" s="8">
        <v>7</v>
      </c>
      <c r="B43" s="9" t="s">
        <v>19</v>
      </c>
      <c r="C43" s="4">
        <v>297000000</v>
      </c>
      <c r="D43" s="14"/>
    </row>
    <row r="44" spans="1:4" ht="24.95" customHeight="1">
      <c r="A44" s="8">
        <v>8</v>
      </c>
      <c r="B44" s="1" t="s">
        <v>20</v>
      </c>
      <c r="C44" s="4">
        <v>79000000</v>
      </c>
      <c r="D44" s="14"/>
    </row>
    <row r="45" spans="1:4" ht="45" customHeight="1">
      <c r="A45" s="8">
        <v>9</v>
      </c>
      <c r="B45" s="10" t="s">
        <v>21</v>
      </c>
      <c r="C45" s="4">
        <v>196000000</v>
      </c>
      <c r="D45" s="14"/>
    </row>
    <row r="46" spans="1:4" ht="65.099999999999994" customHeight="1">
      <c r="A46" s="8">
        <v>10</v>
      </c>
      <c r="B46" s="10" t="s">
        <v>22</v>
      </c>
      <c r="C46" s="4">
        <v>36000000</v>
      </c>
      <c r="D46" s="14"/>
    </row>
    <row r="47" spans="1:4" ht="45" customHeight="1">
      <c r="A47" s="8">
        <v>11</v>
      </c>
      <c r="B47" s="10" t="s">
        <v>23</v>
      </c>
      <c r="C47" s="4">
        <v>45000000</v>
      </c>
      <c r="D47" s="14"/>
    </row>
    <row r="48" spans="1:4" ht="45" customHeight="1">
      <c r="A48" s="8">
        <v>12</v>
      </c>
      <c r="B48" s="10" t="s">
        <v>24</v>
      </c>
      <c r="C48" s="4">
        <v>45000000</v>
      </c>
      <c r="D48" s="14"/>
    </row>
    <row r="49" spans="1:4" ht="45" customHeight="1">
      <c r="A49" s="8">
        <v>13</v>
      </c>
      <c r="B49" s="10" t="s">
        <v>25</v>
      </c>
      <c r="C49" s="4">
        <v>18000000</v>
      </c>
      <c r="D49" s="14"/>
    </row>
    <row r="50" spans="1:4" ht="45" customHeight="1">
      <c r="A50" s="8">
        <v>14</v>
      </c>
      <c r="B50" s="10" t="s">
        <v>26</v>
      </c>
      <c r="C50" s="4">
        <v>50000000</v>
      </c>
      <c r="D50" s="14"/>
    </row>
    <row r="51" spans="1:4" ht="24.95" customHeight="1">
      <c r="A51" s="31" t="s">
        <v>73</v>
      </c>
      <c r="B51" s="31"/>
      <c r="C51" s="5">
        <f>SUM(C52:C70)</f>
        <v>2486000000</v>
      </c>
      <c r="D51" s="5"/>
    </row>
    <row r="52" spans="1:4" ht="45" customHeight="1">
      <c r="A52" s="8">
        <v>1</v>
      </c>
      <c r="B52" s="10" t="s">
        <v>36</v>
      </c>
      <c r="C52" s="15">
        <v>221000000</v>
      </c>
      <c r="D52" s="16"/>
    </row>
    <row r="53" spans="1:4" ht="45" customHeight="1">
      <c r="A53" s="8">
        <v>2</v>
      </c>
      <c r="B53" s="10" t="s">
        <v>37</v>
      </c>
      <c r="C53" s="15">
        <v>219000000</v>
      </c>
      <c r="D53" s="16"/>
    </row>
    <row r="54" spans="1:4" ht="45" customHeight="1">
      <c r="A54" s="8">
        <v>3</v>
      </c>
      <c r="B54" s="10" t="s">
        <v>30</v>
      </c>
      <c r="C54" s="15">
        <v>135000000</v>
      </c>
      <c r="D54" s="16"/>
    </row>
    <row r="55" spans="1:4" ht="45" customHeight="1">
      <c r="A55" s="8">
        <v>4</v>
      </c>
      <c r="B55" s="10" t="s">
        <v>38</v>
      </c>
      <c r="C55" s="15">
        <v>32000000</v>
      </c>
      <c r="D55" s="16"/>
    </row>
    <row r="56" spans="1:4" ht="45" customHeight="1">
      <c r="A56" s="8">
        <v>5</v>
      </c>
      <c r="B56" s="10" t="s">
        <v>76</v>
      </c>
      <c r="C56" s="15">
        <v>204000000</v>
      </c>
      <c r="D56" s="16"/>
    </row>
    <row r="57" spans="1:4" ht="60" customHeight="1">
      <c r="A57" s="8">
        <v>6</v>
      </c>
      <c r="B57" s="10" t="s">
        <v>75</v>
      </c>
      <c r="C57" s="15">
        <v>132000000</v>
      </c>
      <c r="D57" s="16"/>
    </row>
    <row r="58" spans="1:4" ht="45" customHeight="1">
      <c r="A58" s="8">
        <v>7</v>
      </c>
      <c r="B58" s="10" t="s">
        <v>39</v>
      </c>
      <c r="C58" s="15">
        <v>79000000</v>
      </c>
      <c r="D58" s="16"/>
    </row>
    <row r="59" spans="1:4" ht="45" customHeight="1">
      <c r="A59" s="8">
        <v>8</v>
      </c>
      <c r="B59" s="10" t="s">
        <v>40</v>
      </c>
      <c r="C59" s="15">
        <v>147000000</v>
      </c>
      <c r="D59" s="16"/>
    </row>
    <row r="60" spans="1:4" ht="45" customHeight="1">
      <c r="A60" s="8">
        <v>9</v>
      </c>
      <c r="B60" s="10" t="s">
        <v>41</v>
      </c>
      <c r="C60" s="15">
        <v>40000000</v>
      </c>
      <c r="D60" s="16"/>
    </row>
    <row r="61" spans="1:4" ht="45" customHeight="1">
      <c r="A61" s="8">
        <v>10</v>
      </c>
      <c r="B61" s="10" t="s">
        <v>42</v>
      </c>
      <c r="C61" s="15">
        <v>106000000</v>
      </c>
      <c r="D61" s="16"/>
    </row>
    <row r="62" spans="1:4" ht="45" customHeight="1">
      <c r="A62" s="8">
        <v>11</v>
      </c>
      <c r="B62" s="10" t="s">
        <v>43</v>
      </c>
      <c r="C62" s="15">
        <v>80000000</v>
      </c>
      <c r="D62" s="16"/>
    </row>
    <row r="63" spans="1:4" ht="24.95" customHeight="1">
      <c r="A63" s="8">
        <v>12</v>
      </c>
      <c r="B63" s="10" t="s">
        <v>44</v>
      </c>
      <c r="C63" s="15">
        <v>50000000</v>
      </c>
      <c r="D63" s="16"/>
    </row>
    <row r="64" spans="1:4" ht="45" customHeight="1">
      <c r="A64" s="8">
        <v>13</v>
      </c>
      <c r="B64" s="10" t="s">
        <v>45</v>
      </c>
      <c r="C64" s="15">
        <v>20000000</v>
      </c>
      <c r="D64" s="16"/>
    </row>
    <row r="65" spans="1:4" ht="24.95" customHeight="1">
      <c r="A65" s="8">
        <v>14</v>
      </c>
      <c r="B65" s="10" t="s">
        <v>46</v>
      </c>
      <c r="C65" s="15">
        <v>80000000</v>
      </c>
      <c r="D65" s="16"/>
    </row>
    <row r="66" spans="1:4" ht="45" customHeight="1">
      <c r="A66" s="8">
        <v>15</v>
      </c>
      <c r="B66" s="6" t="s">
        <v>31</v>
      </c>
      <c r="C66" s="16">
        <v>202000000</v>
      </c>
      <c r="D66" s="16"/>
    </row>
    <row r="67" spans="1:4" ht="45" customHeight="1">
      <c r="A67" s="8">
        <v>16</v>
      </c>
      <c r="B67" s="6" t="s">
        <v>32</v>
      </c>
      <c r="C67" s="16">
        <v>137000000</v>
      </c>
      <c r="D67" s="16"/>
    </row>
    <row r="68" spans="1:4" ht="45" customHeight="1">
      <c r="A68" s="8">
        <v>17</v>
      </c>
      <c r="B68" s="6" t="s">
        <v>33</v>
      </c>
      <c r="C68" s="16">
        <v>109000000</v>
      </c>
      <c r="D68" s="16"/>
    </row>
    <row r="69" spans="1:4" ht="45" customHeight="1">
      <c r="A69" s="8">
        <v>18</v>
      </c>
      <c r="B69" s="6" t="s">
        <v>34</v>
      </c>
      <c r="C69" s="16">
        <v>369000000</v>
      </c>
      <c r="D69" s="16"/>
    </row>
    <row r="70" spans="1:4" ht="45" customHeight="1">
      <c r="A70" s="8">
        <v>19</v>
      </c>
      <c r="B70" s="6" t="s">
        <v>35</v>
      </c>
      <c r="C70" s="16">
        <v>124000000</v>
      </c>
      <c r="D70" s="16"/>
    </row>
    <row r="71" spans="1:4" ht="24.95" customHeight="1">
      <c r="A71" s="31" t="s">
        <v>74</v>
      </c>
      <c r="B71" s="31"/>
      <c r="C71" s="5">
        <f>C72+C76+C82+C85</f>
        <v>4822241000</v>
      </c>
      <c r="D71" s="14"/>
    </row>
    <row r="72" spans="1:4" s="17" customFormat="1" ht="24.95" customHeight="1">
      <c r="A72" s="31" t="s">
        <v>70</v>
      </c>
      <c r="B72" s="31"/>
      <c r="C72" s="5">
        <f>SUM(C73:C75)</f>
        <v>973425000</v>
      </c>
      <c r="D72" s="19"/>
    </row>
    <row r="73" spans="1:4" ht="45" customHeight="1">
      <c r="A73" s="8">
        <v>1</v>
      </c>
      <c r="B73" s="10" t="s">
        <v>59</v>
      </c>
      <c r="C73" s="11">
        <v>9000000</v>
      </c>
      <c r="D73" s="14"/>
    </row>
    <row r="74" spans="1:4" ht="28.5" customHeight="1">
      <c r="A74" s="8">
        <v>2</v>
      </c>
      <c r="B74" s="10" t="s">
        <v>79</v>
      </c>
      <c r="C74" s="11">
        <v>393000000</v>
      </c>
      <c r="D74" s="14"/>
    </row>
    <row r="75" spans="1:4" ht="24.95" customHeight="1">
      <c r="A75" s="8">
        <v>3</v>
      </c>
      <c r="B75" s="10" t="s">
        <v>60</v>
      </c>
      <c r="C75" s="20">
        <f xml:space="preserve"> 321425000+250000000</f>
        <v>571425000</v>
      </c>
      <c r="D75" s="14"/>
    </row>
    <row r="76" spans="1:4" s="17" customFormat="1" ht="24.95" customHeight="1">
      <c r="A76" s="31" t="s">
        <v>71</v>
      </c>
      <c r="B76" s="31"/>
      <c r="C76" s="5">
        <f>SUM(C77:C81)</f>
        <v>1008417000</v>
      </c>
      <c r="D76" s="19"/>
    </row>
    <row r="77" spans="1:4" ht="24.95" customHeight="1">
      <c r="A77" s="8">
        <v>1</v>
      </c>
      <c r="B77" s="14" t="s">
        <v>61</v>
      </c>
      <c r="C77" s="11">
        <v>194205000</v>
      </c>
      <c r="D77" s="14"/>
    </row>
    <row r="78" spans="1:4" ht="24.95" customHeight="1">
      <c r="A78" s="8">
        <v>2</v>
      </c>
      <c r="B78" s="14" t="s">
        <v>62</v>
      </c>
      <c r="C78" s="11">
        <v>20650000</v>
      </c>
      <c r="D78" s="14"/>
    </row>
    <row r="79" spans="1:4" ht="24.95" customHeight="1">
      <c r="A79" s="8">
        <v>3</v>
      </c>
      <c r="B79" s="14" t="s">
        <v>80</v>
      </c>
      <c r="C79" s="11">
        <v>403000000</v>
      </c>
      <c r="D79" s="14"/>
    </row>
    <row r="80" spans="1:4" ht="24.95" customHeight="1">
      <c r="A80" s="8">
        <v>4</v>
      </c>
      <c r="B80" s="14" t="s">
        <v>63</v>
      </c>
      <c r="C80" s="11">
        <f>276120000-29258000</f>
        <v>246862000</v>
      </c>
      <c r="D80" s="14"/>
    </row>
    <row r="81" spans="1:4" ht="24.95" customHeight="1">
      <c r="A81" s="8">
        <v>5</v>
      </c>
      <c r="B81" s="14" t="s">
        <v>64</v>
      </c>
      <c r="C81" s="11">
        <v>143700000</v>
      </c>
      <c r="D81" s="14"/>
    </row>
    <row r="82" spans="1:4" s="17" customFormat="1" ht="24.95" customHeight="1">
      <c r="A82" s="31" t="s">
        <v>72</v>
      </c>
      <c r="B82" s="31"/>
      <c r="C82" s="5">
        <f>SUM(C83:C84)</f>
        <v>1390000000</v>
      </c>
      <c r="D82" s="19"/>
    </row>
    <row r="83" spans="1:4" ht="24.95" customHeight="1">
      <c r="A83" s="21">
        <v>1</v>
      </c>
      <c r="B83" s="14" t="s">
        <v>81</v>
      </c>
      <c r="C83" s="4">
        <f xml:space="preserve"> 291030000+70000000</f>
        <v>361030000</v>
      </c>
      <c r="D83" s="14"/>
    </row>
    <row r="84" spans="1:4" ht="24.95" customHeight="1">
      <c r="A84" s="22">
        <v>2</v>
      </c>
      <c r="B84" s="14" t="s">
        <v>65</v>
      </c>
      <c r="C84" s="4">
        <f>708970000+320000000</f>
        <v>1028970000</v>
      </c>
      <c r="D84" s="14"/>
    </row>
    <row r="85" spans="1:4" s="17" customFormat="1" ht="24.95" customHeight="1">
      <c r="A85" s="31" t="s">
        <v>73</v>
      </c>
      <c r="B85" s="31"/>
      <c r="C85" s="5">
        <f>SUM(C86:C88)</f>
        <v>1450399000</v>
      </c>
      <c r="D85" s="19"/>
    </row>
    <row r="86" spans="1:4" ht="24.95" customHeight="1">
      <c r="A86" s="8">
        <v>1</v>
      </c>
      <c r="B86" s="10" t="s">
        <v>66</v>
      </c>
      <c r="C86" s="23">
        <v>293289000</v>
      </c>
      <c r="D86" s="14"/>
    </row>
    <row r="87" spans="1:4" ht="24.95" customHeight="1">
      <c r="A87" s="8">
        <v>2</v>
      </c>
      <c r="B87" s="10" t="s">
        <v>82</v>
      </c>
      <c r="C87" s="23">
        <f xml:space="preserve"> 135000000+60000000</f>
        <v>195000000</v>
      </c>
      <c r="D87" s="14"/>
    </row>
    <row r="88" spans="1:4" ht="24.95" customHeight="1">
      <c r="A88" s="8">
        <v>3</v>
      </c>
      <c r="B88" s="10" t="s">
        <v>67</v>
      </c>
      <c r="C88" s="23">
        <f xml:space="preserve"> 712110000+250000000</f>
        <v>962110000</v>
      </c>
      <c r="D88" s="14"/>
    </row>
    <row r="89" spans="1:4" s="17" customFormat="1" ht="24.95" customHeight="1">
      <c r="A89" s="26" t="s">
        <v>85</v>
      </c>
      <c r="B89" s="27"/>
      <c r="C89" s="24">
        <f>C71+C7</f>
        <v>18157541000</v>
      </c>
      <c r="D89" s="19"/>
    </row>
  </sheetData>
  <mergeCells count="15">
    <mergeCell ref="A3:D3"/>
    <mergeCell ref="A1:D1"/>
    <mergeCell ref="A2:D2"/>
    <mergeCell ref="A89:B89"/>
    <mergeCell ref="A20:B20"/>
    <mergeCell ref="A4:D4"/>
    <mergeCell ref="A76:B76"/>
    <mergeCell ref="A82:B82"/>
    <mergeCell ref="A85:B85"/>
    <mergeCell ref="A36:B36"/>
    <mergeCell ref="A8:B8"/>
    <mergeCell ref="A51:B51"/>
    <mergeCell ref="A7:B7"/>
    <mergeCell ref="A71:B71"/>
    <mergeCell ref="A72:B72"/>
  </mergeCells>
  <phoneticPr fontId="8" type="noConversion"/>
  <pageMargins left="0.39370078740157483" right="0.31496062992125984" top="0.43307086614173229" bottom="0.35433070866141736" header="0.31496062992125984" footer="0.23622047244094491"/>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TRAN THI NGOC HUONG</cp:lastModifiedBy>
  <cp:lastPrinted>2026-03-25T03:28:00Z</cp:lastPrinted>
  <dcterms:created xsi:type="dcterms:W3CDTF">2026-03-18T02:43:42Z</dcterms:created>
  <dcterms:modified xsi:type="dcterms:W3CDTF">2026-03-25T03:28:04Z</dcterms:modified>
</cp:coreProperties>
</file>